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H1" sheetId="1" r:id="rId1"/>
    <sheet name="H2" sheetId="2" r:id="rId2"/>
    <sheet name="H3" sheetId="3" r:id="rId3"/>
    <sheet name="H4" sheetId="4" r:id="rId4"/>
    <sheet name="H6" sheetId="5" r:id="rId5"/>
    <sheet name="H7" sheetId="6" r:id="rId6"/>
  </sheets>
  <definedNames/>
  <calcPr fullCalcOnLoad="1"/>
</workbook>
</file>

<file path=xl/sharedStrings.xml><?xml version="1.0" encoding="utf-8"?>
<sst xmlns="http://schemas.openxmlformats.org/spreadsheetml/2006/main" count="364" uniqueCount="288">
  <si>
    <t>Tabel 1.3</t>
  </si>
  <si>
    <t xml:space="preserve">Catering segmenten </t>
  </si>
  <si>
    <t xml:space="preserve">Sport en Recreatie </t>
  </si>
  <si>
    <t xml:space="preserve">Fastservicesector </t>
  </si>
  <si>
    <t>Drankensector*</t>
  </si>
  <si>
    <t xml:space="preserve">Restaurantsector* </t>
  </si>
  <si>
    <t xml:space="preserve">Logiessector </t>
  </si>
  <si>
    <t xml:space="preserve">Foodservice Totaal </t>
  </si>
  <si>
    <t>Datum</t>
  </si>
  <si>
    <t>Indexcijfer</t>
  </si>
  <si>
    <t>Koers AEX</t>
  </si>
  <si>
    <t>Tabel 1.5</t>
  </si>
  <si>
    <t xml:space="preserve">Transactiebedrag </t>
  </si>
  <si>
    <t>in euro's</t>
  </si>
  <si>
    <t>Frequentie</t>
  </si>
  <si>
    <t xml:space="preserve">Cumulatieve </t>
  </si>
  <si>
    <t>frequentie</t>
  </si>
  <si>
    <t>0-&lt;10</t>
  </si>
  <si>
    <t>10-&lt;20</t>
  </si>
  <si>
    <t>20-&lt;30</t>
  </si>
  <si>
    <t>30-&lt;40</t>
  </si>
  <si>
    <t>40-&lt;50</t>
  </si>
  <si>
    <t>50-&lt;60</t>
  </si>
  <si>
    <t>60-&lt;70</t>
  </si>
  <si>
    <t>70-&lt;80</t>
  </si>
  <si>
    <t>80-&lt;90</t>
  </si>
  <si>
    <t>Tabel 1.8</t>
  </si>
  <si>
    <t>Tabel 1.9</t>
  </si>
  <si>
    <t>Transactiebedrag</t>
  </si>
  <si>
    <t xml:space="preserve">  0-&lt;20</t>
  </si>
  <si>
    <t>40-&lt;60</t>
  </si>
  <si>
    <t>60-&lt;90</t>
  </si>
  <si>
    <t>Klassenbreedte</t>
  </si>
  <si>
    <t>gedeeld door</t>
  </si>
  <si>
    <t>Frequentie-</t>
  </si>
  <si>
    <t>dichtheid</t>
  </si>
  <si>
    <t>Hoofdstuk 2: Maatstaven in de beschrijvende statistiek</t>
  </si>
  <si>
    <t>Hoofdstuk 1: Grafieken en tabellen in de beschrijvende statistiek</t>
  </si>
  <si>
    <t>Beursdag</t>
  </si>
  <si>
    <t>Koers</t>
  </si>
  <si>
    <t>Voorbeeld 2.1</t>
  </si>
  <si>
    <t>Klasse</t>
  </si>
  <si>
    <t>Klassen-</t>
  </si>
  <si>
    <t>midden</t>
  </si>
  <si>
    <t>(kg)</t>
  </si>
  <si>
    <t xml:space="preserve">Gewicht </t>
  </si>
  <si>
    <t>Cum. rel.</t>
  </si>
  <si>
    <t>freq (%)</t>
  </si>
  <si>
    <t>Opgave 2.1</t>
  </si>
  <si>
    <t>Opgave 2.2</t>
  </si>
  <si>
    <t xml:space="preserve">Levensduur </t>
  </si>
  <si>
    <t>Opgave 2.3</t>
  </si>
  <si>
    <t>Opgave 2.4</t>
  </si>
  <si>
    <t>Aantal</t>
  </si>
  <si>
    <t>belminuten</t>
  </si>
  <si>
    <t>Relatieve</t>
  </si>
  <si>
    <t>0 t/m 2</t>
  </si>
  <si>
    <t>3 t/m 5</t>
  </si>
  <si>
    <t>6 t/m 10</t>
  </si>
  <si>
    <t>11 t/m 20</t>
  </si>
  <si>
    <t>21 t/m 30</t>
  </si>
  <si>
    <t>31 t/m 60</t>
  </si>
  <si>
    <t>61 t/m 180</t>
  </si>
  <si>
    <t>Bedrag (€)</t>
  </si>
  <si>
    <t>0-&lt;20</t>
  </si>
  <si>
    <t>60-&lt;100</t>
  </si>
  <si>
    <t>Opgave 2.5</t>
  </si>
  <si>
    <t>Voorbeeld 2.7</t>
  </si>
  <si>
    <t>Aantal werknemers</t>
  </si>
  <si>
    <t>1 tot 5</t>
  </si>
  <si>
    <t>5 tot 10</t>
  </si>
  <si>
    <t>10 tot 20</t>
  </si>
  <si>
    <t>20 tot 50</t>
  </si>
  <si>
    <t>50 tot 100</t>
  </si>
  <si>
    <t>100 tot 200</t>
  </si>
  <si>
    <t>200 tot 500</t>
  </si>
  <si>
    <t>500 of meer</t>
  </si>
  <si>
    <t>Voorbeeld 2.8</t>
  </si>
  <si>
    <t>Negatief</t>
  </si>
  <si>
    <t>0 tot 20 duizend euro</t>
  </si>
  <si>
    <t>20 tot 50 duizend euro</t>
  </si>
  <si>
    <t>50 tot 100 duizend euro</t>
  </si>
  <si>
    <t>100 tot 200 duizend euro</t>
  </si>
  <si>
    <t>200 tot 500 duizend euro</t>
  </si>
  <si>
    <t>500 duizend tot 1 miljoen euro</t>
  </si>
  <si>
    <t>1 miljoen euro en meer</t>
  </si>
  <si>
    <t>Vermogen</t>
  </si>
  <si>
    <t>Totaal</t>
  </si>
  <si>
    <t>bedrag</t>
  </si>
  <si>
    <t>Opgave 2.13</t>
  </si>
  <si>
    <t>Gemiddelde</t>
  </si>
  <si>
    <t>Opgave 2.15</t>
  </si>
  <si>
    <t xml:space="preserve"> -2 -&lt; -1</t>
  </si>
  <si>
    <t xml:space="preserve"> -1 -&lt; 0</t>
  </si>
  <si>
    <t xml:space="preserve">   0 -&lt; 1</t>
  </si>
  <si>
    <t xml:space="preserve">   1 -&lt; 2</t>
  </si>
  <si>
    <t xml:space="preserve">   2 -&lt; 5</t>
  </si>
  <si>
    <t xml:space="preserve">   5 -&lt; 10</t>
  </si>
  <si>
    <t>Saldo</t>
  </si>
  <si>
    <t>Opgave 2.20</t>
  </si>
  <si>
    <t>20-&lt; 30</t>
  </si>
  <si>
    <t>30-&lt; 40</t>
  </si>
  <si>
    <t>50-&lt; 75</t>
  </si>
  <si>
    <t>75-&lt;100</t>
  </si>
  <si>
    <t xml:space="preserve">Bruto </t>
  </si>
  <si>
    <t>inkomen</t>
  </si>
  <si>
    <t>Opgave 2.23</t>
  </si>
  <si>
    <t>100 000</t>
  </si>
  <si>
    <t>11 082</t>
  </si>
  <si>
    <t>3 072</t>
  </si>
  <si>
    <t>6 409</t>
  </si>
  <si>
    <t>21 810</t>
  </si>
  <si>
    <t>7 139</t>
  </si>
  <si>
    <t>12 121</t>
  </si>
  <si>
    <t>3 643</t>
  </si>
  <si>
    <t>11 471</t>
  </si>
  <si>
    <t>4 425</t>
  </si>
  <si>
    <t>10 161</t>
  </si>
  <si>
    <t>3 383</t>
  </si>
  <si>
    <t>4 579</t>
  </si>
  <si>
    <t>CPI</t>
  </si>
  <si>
    <t>Wegingcoef.</t>
  </si>
  <si>
    <t>Opgave 2.24</t>
  </si>
  <si>
    <t>2 390</t>
  </si>
  <si>
    <t>2 275</t>
  </si>
  <si>
    <t>Distributiecentrum</t>
  </si>
  <si>
    <t>Bevoorrading</t>
  </si>
  <si>
    <t>Amsterdam</t>
  </si>
  <si>
    <t>Breda</t>
  </si>
  <si>
    <t>Coevorden</t>
  </si>
  <si>
    <t>totaal</t>
  </si>
  <si>
    <t>Hoofdstuk 3: Elementaire kansrekening</t>
  </si>
  <si>
    <t>Voorbeeld 3.16</t>
  </si>
  <si>
    <t>15-&lt;35 jaar</t>
  </si>
  <si>
    <t>35-&lt;55 jaar</t>
  </si>
  <si>
    <t>55+</t>
  </si>
  <si>
    <t>chipcard</t>
  </si>
  <si>
    <t>geen chipcard</t>
  </si>
  <si>
    <t>Voorbeeld 3.20</t>
  </si>
  <si>
    <t>Studierichting</t>
  </si>
  <si>
    <t>Geslacht</t>
  </si>
  <si>
    <t>BE</t>
  </si>
  <si>
    <t>CE</t>
  </si>
  <si>
    <t>MER</t>
  </si>
  <si>
    <t>Man</t>
  </si>
  <si>
    <t>Vrouw</t>
  </si>
  <si>
    <t>Opgave 3.20</t>
  </si>
  <si>
    <t>30-&lt;60</t>
  </si>
  <si>
    <t>60-&lt;120</t>
  </si>
  <si>
    <t>10-&lt;30</t>
  </si>
  <si>
    <t>Sekse</t>
  </si>
  <si>
    <t>Inkomen (x1000 euro)</t>
  </si>
  <si>
    <t>Man/vrouw</t>
  </si>
  <si>
    <t>AC</t>
  </si>
  <si>
    <t>IF</t>
  </si>
  <si>
    <t>Opgave 3.23</t>
  </si>
  <si>
    <t>Hoofdstuk 4: Kansvariabelen</t>
  </si>
  <si>
    <t>k</t>
  </si>
  <si>
    <t>Kans</t>
  </si>
  <si>
    <t>Opgave 4.13</t>
  </si>
  <si>
    <t>Gemidd.</t>
  </si>
  <si>
    <t>vermogen</t>
  </si>
  <si>
    <t>Voorbeeld 6.7</t>
  </si>
  <si>
    <t xml:space="preserve">Gegeven </t>
  </si>
  <si>
    <t>Grenswaarde</t>
  </si>
  <si>
    <t xml:space="preserve">Berekende </t>
  </si>
  <si>
    <t>kans</t>
  </si>
  <si>
    <t>Gegeven 1:</t>
  </si>
  <si>
    <t xml:space="preserve">Gegeven 2: </t>
  </si>
  <si>
    <t>Hoofdstuk 6: De normale verdeling</t>
  </si>
  <si>
    <t>q</t>
  </si>
  <si>
    <t>Hoofdstuk 7: Lineaire regressie</t>
  </si>
  <si>
    <t>Voorbeeld 7.1</t>
  </si>
  <si>
    <t>Voorbeeld 7.2</t>
  </si>
  <si>
    <t>x</t>
  </si>
  <si>
    <t>y</t>
  </si>
  <si>
    <t>Opgave 7.3</t>
  </si>
  <si>
    <t>Productie-</t>
  </si>
  <si>
    <t>kosten (€)</t>
  </si>
  <si>
    <t xml:space="preserve">volume </t>
  </si>
  <si>
    <t>Voorbeeld 7.3</t>
  </si>
  <si>
    <t>Jaar</t>
  </si>
  <si>
    <t xml:space="preserve">Omzet </t>
  </si>
  <si>
    <t>(milj. euro)</t>
  </si>
  <si>
    <t>Voorbeeld 7.4</t>
  </si>
  <si>
    <t>pagina's</t>
  </si>
  <si>
    <t>Prijs</t>
  </si>
  <si>
    <t>Voorbeeld 7.5</t>
  </si>
  <si>
    <t>Afzet</t>
  </si>
  <si>
    <t>Kwartaal</t>
  </si>
  <si>
    <t>Branche</t>
  </si>
  <si>
    <t>KPN</t>
  </si>
  <si>
    <t>I</t>
  </si>
  <si>
    <t>II</t>
  </si>
  <si>
    <t>III</t>
  </si>
  <si>
    <t>IV</t>
  </si>
  <si>
    <t>Voorbeeld 7.6</t>
  </si>
  <si>
    <t>Tijdstip</t>
  </si>
  <si>
    <t>MSCI</t>
  </si>
  <si>
    <t>World</t>
  </si>
  <si>
    <t>Index</t>
  </si>
  <si>
    <t>FTSE</t>
  </si>
  <si>
    <t>Voorbeeld 7.7</t>
  </si>
  <si>
    <t>Marktrente (%)</t>
  </si>
  <si>
    <t>Beursindex</t>
  </si>
  <si>
    <t>Opgave 7.5</t>
  </si>
  <si>
    <t>Opgave 7.7</t>
  </si>
  <si>
    <t>IJsverkoop (liters)</t>
  </si>
  <si>
    <t>Opgave 7.8</t>
  </si>
  <si>
    <t>Opgave 7.11</t>
  </si>
  <si>
    <t>Uitgeverij C</t>
  </si>
  <si>
    <t>Uitgeverij W</t>
  </si>
  <si>
    <t>Prijs (€)</t>
  </si>
  <si>
    <t>pagina’s</t>
  </si>
  <si>
    <t>Opgave 7.12</t>
  </si>
  <si>
    <t>Maand</t>
  </si>
  <si>
    <t>Machine-</t>
  </si>
  <si>
    <t>uren</t>
  </si>
  <si>
    <t>fietsen</t>
  </si>
  <si>
    <t>januari</t>
  </si>
  <si>
    <t>maart</t>
  </si>
  <si>
    <t>april</t>
  </si>
  <si>
    <t>mei</t>
  </si>
  <si>
    <t>junu</t>
  </si>
  <si>
    <t>juli</t>
  </si>
  <si>
    <t>augustus</t>
  </si>
  <si>
    <t>september</t>
  </si>
  <si>
    <t>oktober</t>
  </si>
  <si>
    <t>november</t>
  </si>
  <si>
    <t>december</t>
  </si>
  <si>
    <t>Opgave 7.13</t>
  </si>
  <si>
    <t>Omzet (mln. euro)</t>
  </si>
  <si>
    <t>Loonindex</t>
  </si>
  <si>
    <t>Opgave 7.21</t>
  </si>
  <si>
    <t>Prijs aandeel NKP*</t>
  </si>
  <si>
    <t>FOODSERVICE SEGMENTEN</t>
  </si>
  <si>
    <t>Koers ABN Amro</t>
  </si>
  <si>
    <t xml:space="preserve">per € 20 </t>
  </si>
  <si>
    <t>40 -&lt; 50</t>
  </si>
  <si>
    <t>50 -&lt; 60</t>
  </si>
  <si>
    <t>60 -&lt; 70</t>
  </si>
  <si>
    <t>70 -&lt; 80</t>
  </si>
  <si>
    <t>80 -&lt; 90</t>
  </si>
  <si>
    <t>90 -&lt; 100</t>
  </si>
  <si>
    <t>Tabel 2.6</t>
  </si>
  <si>
    <t>90 -&lt;100</t>
  </si>
  <si>
    <t>100 -&lt; 110</t>
  </si>
  <si>
    <t>110 -&lt; 120</t>
  </si>
  <si>
    <t>120 -&lt; 130</t>
  </si>
  <si>
    <t>130 -&lt; 140</t>
  </si>
  <si>
    <t>0 -&lt;100</t>
  </si>
  <si>
    <t>100 -&lt;200</t>
  </si>
  <si>
    <t xml:space="preserve">Weekomzet </t>
  </si>
  <si>
    <t>(× € 1000)</t>
  </si>
  <si>
    <t>200-&lt;300</t>
  </si>
  <si>
    <t>300-&lt;500</t>
  </si>
  <si>
    <t>500-&lt;700</t>
  </si>
  <si>
    <t>700-&lt;1000</t>
  </si>
  <si>
    <t>1000-&lt;1500</t>
  </si>
  <si>
    <r>
      <t>On the Move</t>
    </r>
    <r>
      <rPr>
        <b/>
        <sz val="11"/>
        <rFont val="Times New Roman"/>
        <family val="1"/>
      </rPr>
      <t xml:space="preserve"> segmenten </t>
    </r>
  </si>
  <si>
    <t>zonder</t>
  </si>
  <si>
    <t>Naar grootte</t>
  </si>
  <si>
    <t>in aantal</t>
  </si>
  <si>
    <t>werknemers</t>
  </si>
  <si>
    <t>Totaal bedrijven, 1-1-1996</t>
  </si>
  <si>
    <t>(in € 1000)</t>
  </si>
  <si>
    <t>frequentie (%)</t>
  </si>
  <si>
    <t>huishoudens</t>
  </si>
  <si>
    <t>x 1000</t>
  </si>
  <si>
    <t>mld euro</t>
  </si>
  <si>
    <t>2 865</t>
  </si>
  <si>
    <t>1 985</t>
  </si>
  <si>
    <t>7 485</t>
  </si>
  <si>
    <t>Tabel 3.1</t>
  </si>
  <si>
    <t>te vroeg</t>
  </si>
  <si>
    <t>op tijd</t>
  </si>
  <si>
    <t>te laat</t>
  </si>
  <si>
    <t>Voorbeeld 4.3</t>
  </si>
  <si>
    <t>(x1000 euro)</t>
  </si>
  <si>
    <t>μ</t>
  </si>
  <si>
    <t>σ</t>
  </si>
  <si>
    <t>TK (€)</t>
  </si>
  <si>
    <r>
      <t>(</t>
    </r>
    <r>
      <rPr>
        <b/>
        <sz val="11"/>
        <rFont val="Arial"/>
        <family val="0"/>
      </rPr>
      <t>€</t>
    </r>
    <r>
      <rPr>
        <b/>
        <sz val="11"/>
        <rFont val="Times New Roman"/>
        <family val="1"/>
      </rPr>
      <t>)</t>
    </r>
  </si>
  <si>
    <t>(€)</t>
  </si>
  <si>
    <t>(*10.000)</t>
  </si>
  <si>
    <t xml:space="preserve"> </t>
  </si>
  <si>
    <t>(begin van jaar)</t>
  </si>
  <si>
    <r>
      <t>Temperatuur (</t>
    </r>
    <r>
      <rPr>
        <b/>
        <sz val="11"/>
        <rFont val="Arial"/>
        <family val="2"/>
      </rPr>
      <t>°</t>
    </r>
    <r>
      <rPr>
        <b/>
        <sz val="11"/>
        <rFont val="Times New Roman"/>
        <family val="1"/>
      </rPr>
      <t>C)</t>
    </r>
  </si>
</sst>
</file>

<file path=xl/styles.xml><?xml version="1.0" encoding="utf-8"?>
<styleSheet xmlns="http://schemas.openxmlformats.org/spreadsheetml/2006/main">
  <numFmts count="15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_ ;[Red]\-0\ "/>
    <numFmt numFmtId="168" formatCode="0.0000"/>
    <numFmt numFmtId="169" formatCode="0.00000000"/>
    <numFmt numFmtId="170" formatCode="0.0"/>
  </numFmts>
  <fonts count="20">
    <font>
      <sz val="10"/>
      <name val="Arial"/>
      <family val="0"/>
    </font>
    <font>
      <b/>
      <sz val="10"/>
      <name val="Arial"/>
      <family val="2"/>
    </font>
    <font>
      <b/>
      <sz val="10"/>
      <name val="MicrosoftSansSerif"/>
      <family val="0"/>
    </font>
    <font>
      <sz val="10"/>
      <name val="MicrosoftSansSerif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0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i/>
      <sz val="10"/>
      <name val="MicrosoftSansSerif"/>
      <family val="0"/>
    </font>
    <font>
      <i/>
      <sz val="10"/>
      <name val="Arial"/>
      <family val="2"/>
    </font>
    <font>
      <b/>
      <i/>
      <sz val="11"/>
      <name val="Times New Roman"/>
      <family val="1"/>
    </font>
    <font>
      <i/>
      <sz val="10"/>
      <color indexed="8"/>
      <name val="Arial"/>
      <family val="2"/>
    </font>
    <font>
      <sz val="8"/>
      <name val="Arial"/>
      <family val="0"/>
    </font>
    <font>
      <b/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3" fontId="3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2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center" vertical="top" wrapText="1"/>
    </xf>
    <xf numFmtId="0" fontId="8" fillId="0" borderId="0" xfId="15" applyFill="1" applyAlignment="1">
      <alignment vertical="top" wrapText="1"/>
    </xf>
    <xf numFmtId="0" fontId="0" fillId="0" borderId="0" xfId="0" applyFill="1" applyAlignment="1">
      <alignment/>
    </xf>
    <xf numFmtId="0" fontId="7" fillId="0" borderId="0" xfId="0" applyFont="1" applyFill="1" applyAlignment="1">
      <alignment vertical="top" wrapText="1"/>
    </xf>
    <xf numFmtId="0" fontId="0" fillId="0" borderId="0" xfId="0" applyBorder="1" applyAlignment="1">
      <alignment/>
    </xf>
    <xf numFmtId="0" fontId="11" fillId="0" borderId="4" xfId="0" applyFont="1" applyBorder="1" applyAlignment="1">
      <alignment vertical="top" wrapText="1"/>
    </xf>
    <xf numFmtId="0" fontId="12" fillId="0" borderId="1" xfId="0" applyFont="1" applyBorder="1" applyAlignment="1">
      <alignment horizontal="justify" vertical="top" wrapText="1"/>
    </xf>
    <xf numFmtId="0" fontId="5" fillId="0" borderId="2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4" xfId="0" applyFont="1" applyBorder="1" applyAlignment="1">
      <alignment horizontal="right" vertical="top" wrapText="1"/>
    </xf>
    <xf numFmtId="0" fontId="4" fillId="2" borderId="4" xfId="0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0" fontId="4" fillId="2" borderId="5" xfId="0" applyFont="1" applyFill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11" fillId="0" borderId="4" xfId="0" applyFont="1" applyBorder="1" applyAlignment="1">
      <alignment horizontal="justify" vertical="top" wrapText="1"/>
    </xf>
    <xf numFmtId="0" fontId="11" fillId="0" borderId="7" xfId="0" applyFont="1" applyBorder="1" applyAlignment="1">
      <alignment horizontal="justify" vertical="top" wrapText="1"/>
    </xf>
    <xf numFmtId="0" fontId="0" fillId="0" borderId="3" xfId="0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3" xfId="0" applyFont="1" applyBorder="1" applyAlignment="1">
      <alignment horizontal="right"/>
    </xf>
    <xf numFmtId="168" fontId="0" fillId="0" borderId="0" xfId="0" applyNumberFormat="1" applyFill="1" applyBorder="1" applyAlignment="1">
      <alignment/>
    </xf>
    <xf numFmtId="0" fontId="5" fillId="0" borderId="6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15" fillId="0" borderId="0" xfId="0" applyFont="1" applyAlignment="1">
      <alignment/>
    </xf>
    <xf numFmtId="0" fontId="14" fillId="0" borderId="0" xfId="0" applyFont="1" applyFill="1" applyAlignment="1">
      <alignment/>
    </xf>
    <xf numFmtId="0" fontId="15" fillId="0" borderId="1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right" wrapText="1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14" fontId="4" fillId="0" borderId="2" xfId="0" applyNumberFormat="1" applyFont="1" applyBorder="1" applyAlignment="1">
      <alignment horizontal="left" vertical="top" wrapText="1"/>
    </xf>
    <xf numFmtId="0" fontId="4" fillId="0" borderId="8" xfId="0" applyFont="1" applyBorder="1" applyAlignment="1">
      <alignment/>
    </xf>
    <xf numFmtId="0" fontId="4" fillId="0" borderId="7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2" fontId="4" fillId="0" borderId="0" xfId="0" applyNumberFormat="1" applyFont="1" applyAlignment="1">
      <alignment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15" fillId="0" borderId="0" xfId="0" applyFont="1" applyFill="1" applyBorder="1" applyAlignment="1">
      <alignment horizontal="justify" vertical="top" wrapText="1"/>
    </xf>
    <xf numFmtId="0" fontId="9" fillId="0" borderId="3" xfId="0" applyFont="1" applyFill="1" applyBorder="1" applyAlignment="1">
      <alignment horizontal="right"/>
    </xf>
    <xf numFmtId="0" fontId="10" fillId="0" borderId="3" xfId="0" applyFont="1" applyFill="1" applyBorder="1" applyAlignment="1">
      <alignment horizontal="right"/>
    </xf>
    <xf numFmtId="0" fontId="5" fillId="3" borderId="7" xfId="0" applyFont="1" applyFill="1" applyBorder="1" applyAlignment="1">
      <alignment vertical="top" wrapText="1"/>
    </xf>
    <xf numFmtId="0" fontId="5" fillId="3" borderId="7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5" fillId="3" borderId="10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5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4" fillId="3" borderId="4" xfId="0" applyFont="1" applyFill="1" applyBorder="1" applyAlignment="1">
      <alignment/>
    </xf>
    <xf numFmtId="0" fontId="5" fillId="3" borderId="8" xfId="0" applyFont="1" applyFill="1" applyBorder="1" applyAlignment="1">
      <alignment horizontal="right"/>
    </xf>
    <xf numFmtId="0" fontId="5" fillId="3" borderId="3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/>
    </xf>
    <xf numFmtId="0" fontId="5" fillId="3" borderId="11" xfId="0" applyFont="1" applyFill="1" applyBorder="1" applyAlignment="1">
      <alignment/>
    </xf>
    <xf numFmtId="0" fontId="16" fillId="3" borderId="12" xfId="0" applyFont="1" applyFill="1" applyBorder="1" applyAlignment="1">
      <alignment/>
    </xf>
    <xf numFmtId="0" fontId="5" fillId="3" borderId="12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6" xfId="0" applyFont="1" applyFill="1" applyBorder="1" applyAlignment="1">
      <alignment horizontal="right"/>
    </xf>
    <xf numFmtId="0" fontId="5" fillId="3" borderId="7" xfId="0" applyFont="1" applyFill="1" applyBorder="1" applyAlignment="1">
      <alignment horizontal="right"/>
    </xf>
    <xf numFmtId="6" fontId="5" fillId="3" borderId="2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5" fillId="3" borderId="3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" xfId="0" applyFont="1" applyFill="1" applyBorder="1" applyAlignment="1">
      <alignment/>
    </xf>
    <xf numFmtId="0" fontId="5" fillId="3" borderId="4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5" fillId="3" borderId="13" xfId="0" applyFont="1" applyFill="1" applyBorder="1" applyAlignment="1">
      <alignment horizontal="right"/>
    </xf>
    <xf numFmtId="0" fontId="5" fillId="3" borderId="11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right"/>
    </xf>
    <xf numFmtId="0" fontId="5" fillId="3" borderId="11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vertical="top" wrapText="1"/>
    </xf>
    <xf numFmtId="0" fontId="5" fillId="3" borderId="10" xfId="0" applyFont="1" applyFill="1" applyBorder="1" applyAlignment="1">
      <alignment vertical="top" wrapText="1"/>
    </xf>
    <xf numFmtId="0" fontId="5" fillId="3" borderId="9" xfId="0" applyFont="1" applyFill="1" applyBorder="1" applyAlignment="1">
      <alignment vertical="top" wrapText="1"/>
    </xf>
    <xf numFmtId="6" fontId="5" fillId="3" borderId="4" xfId="0" applyNumberFormat="1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top" wrapText="1"/>
    </xf>
    <xf numFmtId="0" fontId="15" fillId="0" borderId="1" xfId="0" applyFont="1" applyFill="1" applyBorder="1" applyAlignment="1">
      <alignment/>
    </xf>
    <xf numFmtId="0" fontId="15" fillId="0" borderId="0" xfId="0" applyFont="1" applyFill="1" applyBorder="1" applyAlignment="1">
      <alignment vertical="top" wrapText="1"/>
    </xf>
    <xf numFmtId="0" fontId="4" fillId="3" borderId="5" xfId="0" applyFont="1" applyFill="1" applyBorder="1" applyAlignment="1">
      <alignment vertical="top" wrapText="1"/>
    </xf>
    <xf numFmtId="0" fontId="4" fillId="3" borderId="6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justify" vertical="top" wrapText="1"/>
    </xf>
    <xf numFmtId="0" fontId="1" fillId="3" borderId="3" xfId="0" applyFont="1" applyFill="1" applyBorder="1" applyAlignment="1">
      <alignment/>
    </xf>
    <xf numFmtId="0" fontId="0" fillId="3" borderId="3" xfId="0" applyFill="1" applyBorder="1" applyAlignment="1">
      <alignment/>
    </xf>
    <xf numFmtId="0" fontId="4" fillId="3" borderId="6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1" fillId="0" borderId="3" xfId="0" applyFont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3" borderId="3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justify" vertical="top" wrapText="1"/>
    </xf>
    <xf numFmtId="0" fontId="4" fillId="3" borderId="4" xfId="0" applyFont="1" applyFill="1" applyBorder="1" applyAlignment="1">
      <alignment horizontal="center" vertical="top" wrapText="1"/>
    </xf>
    <xf numFmtId="168" fontId="4" fillId="0" borderId="3" xfId="0" applyNumberFormat="1" applyFont="1" applyBorder="1" applyAlignment="1">
      <alignment horizontal="left"/>
    </xf>
    <xf numFmtId="169" fontId="4" fillId="0" borderId="3" xfId="0" applyNumberFormat="1" applyFont="1" applyBorder="1" applyAlignment="1">
      <alignment horizontal="left"/>
    </xf>
    <xf numFmtId="1" fontId="4" fillId="0" borderId="3" xfId="0" applyNumberFormat="1" applyFont="1" applyBorder="1" applyAlignment="1">
      <alignment horizontal="left"/>
    </xf>
    <xf numFmtId="0" fontId="5" fillId="3" borderId="3" xfId="0" applyFont="1" applyFill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6" xfId="0" applyFont="1" applyBorder="1" applyAlignment="1">
      <alignment/>
    </xf>
    <xf numFmtId="168" fontId="4" fillId="0" borderId="3" xfId="0" applyNumberFormat="1" applyFont="1" applyBorder="1" applyAlignment="1">
      <alignment/>
    </xf>
    <xf numFmtId="0" fontId="12" fillId="3" borderId="3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0" fillId="0" borderId="0" xfId="0" applyAlignment="1">
      <alignment horizontal="center"/>
    </xf>
    <xf numFmtId="0" fontId="5" fillId="3" borderId="8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" fillId="3" borderId="11" xfId="0" applyFont="1" applyFill="1" applyBorder="1" applyAlignment="1">
      <alignment/>
    </xf>
    <xf numFmtId="0" fontId="5" fillId="3" borderId="2" xfId="0" applyFont="1" applyFill="1" applyBorder="1" applyAlignment="1">
      <alignment horizontal="center"/>
    </xf>
    <xf numFmtId="0" fontId="4" fillId="0" borderId="0" xfId="0" applyFont="1" applyAlignment="1" quotePrefix="1">
      <alignment horizontal="center"/>
    </xf>
    <xf numFmtId="170" fontId="4" fillId="0" borderId="0" xfId="0" applyNumberFormat="1" applyFont="1" applyAlignment="1">
      <alignment horizontal="center"/>
    </xf>
    <xf numFmtId="0" fontId="4" fillId="0" borderId="1" xfId="0" applyFont="1" applyBorder="1" applyAlignment="1" quotePrefix="1">
      <alignment horizontal="center"/>
    </xf>
    <xf numFmtId="170" fontId="4" fillId="0" borderId="1" xfId="0" applyNumberFormat="1" applyFont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5" fillId="3" borderId="0" xfId="0" applyFont="1" applyFill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5" xfId="0" applyFont="1" applyFill="1" applyBorder="1" applyAlignment="1">
      <alignment/>
    </xf>
    <xf numFmtId="1" fontId="4" fillId="0" borderId="0" xfId="0" applyNumberFormat="1" applyFont="1" applyAlignment="1">
      <alignment/>
    </xf>
    <xf numFmtId="1" fontId="4" fillId="0" borderId="1" xfId="0" applyNumberFormat="1" applyFont="1" applyBorder="1" applyAlignment="1">
      <alignment/>
    </xf>
    <xf numFmtId="10" fontId="4" fillId="0" borderId="3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5" fillId="3" borderId="13" xfId="0" applyFont="1" applyFill="1" applyBorder="1" applyAlignment="1">
      <alignment horizontal="left"/>
    </xf>
    <xf numFmtId="0" fontId="5" fillId="3" borderId="0" xfId="0" applyFont="1" applyFill="1" applyAlignment="1">
      <alignment horizontal="left"/>
    </xf>
    <xf numFmtId="0" fontId="5" fillId="3" borderId="1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3" xfId="0" applyFont="1" applyFill="1" applyBorder="1" applyAlignment="1">
      <alignment vertical="top" wrapText="1"/>
    </xf>
    <xf numFmtId="0" fontId="5" fillId="3" borderId="2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5" fillId="3" borderId="8" xfId="0" applyFont="1" applyFill="1" applyBorder="1" applyAlignment="1">
      <alignment/>
    </xf>
    <xf numFmtId="0" fontId="5" fillId="3" borderId="6" xfId="0" applyFont="1" applyFill="1" applyBorder="1" applyAlignment="1">
      <alignment wrapText="1"/>
    </xf>
    <xf numFmtId="0" fontId="5" fillId="3" borderId="15" xfId="0" applyFont="1" applyFill="1" applyBorder="1" applyAlignment="1">
      <alignment wrapText="1"/>
    </xf>
    <xf numFmtId="0" fontId="5" fillId="0" borderId="12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3" borderId="11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5" xfId="0" applyFont="1" applyFill="1" applyBorder="1" applyAlignment="1">
      <alignment wrapText="1"/>
    </xf>
    <xf numFmtId="0" fontId="5" fillId="3" borderId="15" xfId="0" applyFont="1" applyFill="1" applyBorder="1" applyAlignment="1">
      <alignment wrapText="1"/>
    </xf>
    <xf numFmtId="0" fontId="5" fillId="3" borderId="11" xfId="0" applyFont="1" applyFill="1" applyBorder="1" applyAlignment="1">
      <alignment wrapText="1"/>
    </xf>
    <xf numFmtId="0" fontId="5" fillId="3" borderId="7" xfId="0" applyFont="1" applyFill="1" applyBorder="1" applyAlignment="1">
      <alignment wrapText="1"/>
    </xf>
    <xf numFmtId="0" fontId="4" fillId="0" borderId="3" xfId="0" applyFont="1" applyBorder="1" applyAlignment="1">
      <alignment horizontal="left" wrapText="1"/>
    </xf>
    <xf numFmtId="0" fontId="5" fillId="3" borderId="13" xfId="0" applyFont="1" applyFill="1" applyBorder="1" applyAlignment="1">
      <alignment/>
    </xf>
    <xf numFmtId="0" fontId="5" fillId="3" borderId="3" xfId="0" applyFont="1" applyFill="1" applyBorder="1" applyAlignment="1">
      <alignment horizontal="left" vertical="top" wrapText="1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 topLeftCell="A40">
      <selection activeCell="A17" sqref="A17"/>
    </sheetView>
  </sheetViews>
  <sheetFormatPr defaultColWidth="9.140625" defaultRowHeight="12.75"/>
  <cols>
    <col min="1" max="1" width="17.28125" style="0" customWidth="1"/>
    <col min="2" max="2" width="10.57421875" style="0" customWidth="1"/>
    <col min="3" max="3" width="13.421875" style="0" customWidth="1"/>
    <col min="4" max="4" width="11.421875" style="0" customWidth="1"/>
    <col min="5" max="5" width="12.7109375" style="0" customWidth="1"/>
  </cols>
  <sheetData>
    <row r="1" ht="18.75">
      <c r="A1" s="27" t="s">
        <v>37</v>
      </c>
    </row>
    <row r="3" ht="12.75">
      <c r="A3" s="40" t="s">
        <v>0</v>
      </c>
    </row>
    <row r="4" spans="1:3" ht="15">
      <c r="A4" s="51" t="s">
        <v>235</v>
      </c>
      <c r="B4" s="51"/>
      <c r="C4" s="52"/>
    </row>
    <row r="5" spans="1:3" ht="14.25">
      <c r="A5" s="74"/>
      <c r="B5" s="79">
        <v>2005</v>
      </c>
      <c r="C5" s="80">
        <v>2006</v>
      </c>
    </row>
    <row r="6" spans="1:3" ht="15">
      <c r="A6" s="75" t="s">
        <v>1</v>
      </c>
      <c r="B6" s="53">
        <v>3076</v>
      </c>
      <c r="C6" s="54">
        <v>3095</v>
      </c>
    </row>
    <row r="7" spans="1:3" ht="15">
      <c r="A7" s="76" t="s">
        <v>259</v>
      </c>
      <c r="B7" s="53">
        <v>2913</v>
      </c>
      <c r="C7" s="54">
        <v>2922</v>
      </c>
    </row>
    <row r="8" spans="1:3" ht="15">
      <c r="A8" s="77" t="s">
        <v>2</v>
      </c>
      <c r="B8" s="53">
        <v>1410</v>
      </c>
      <c r="C8" s="54">
        <v>1428</v>
      </c>
    </row>
    <row r="9" spans="1:3" ht="15">
      <c r="A9" s="77" t="s">
        <v>3</v>
      </c>
      <c r="B9" s="53">
        <v>2200</v>
      </c>
      <c r="C9" s="54">
        <v>2226</v>
      </c>
    </row>
    <row r="10" spans="1:3" ht="15">
      <c r="A10" s="77" t="s">
        <v>4</v>
      </c>
      <c r="B10" s="53">
        <v>2858</v>
      </c>
      <c r="C10" s="54">
        <v>2970</v>
      </c>
    </row>
    <row r="11" spans="1:3" ht="15">
      <c r="A11" s="77" t="s">
        <v>5</v>
      </c>
      <c r="B11" s="53">
        <v>4274</v>
      </c>
      <c r="C11" s="54">
        <v>4514</v>
      </c>
    </row>
    <row r="12" spans="1:3" ht="15">
      <c r="A12" s="77" t="s">
        <v>6</v>
      </c>
      <c r="B12" s="53">
        <v>1437</v>
      </c>
      <c r="C12" s="54">
        <v>1501</v>
      </c>
    </row>
    <row r="13" spans="1:3" ht="15">
      <c r="A13" s="78" t="s">
        <v>7</v>
      </c>
      <c r="B13" s="55">
        <v>17020</v>
      </c>
      <c r="C13" s="56">
        <v>17481</v>
      </c>
    </row>
    <row r="14" spans="1:3" ht="12.75">
      <c r="A14" s="3"/>
      <c r="B14" s="2"/>
      <c r="C14" s="1"/>
    </row>
    <row r="16" ht="12.75">
      <c r="A16" s="41" t="s">
        <v>11</v>
      </c>
    </row>
    <row r="17" spans="1:5" ht="42.75">
      <c r="A17" s="183" t="s">
        <v>8</v>
      </c>
      <c r="B17" s="73" t="s">
        <v>236</v>
      </c>
      <c r="C17" s="73" t="s">
        <v>9</v>
      </c>
      <c r="D17" s="73" t="s">
        <v>10</v>
      </c>
      <c r="E17" s="73" t="s">
        <v>9</v>
      </c>
    </row>
    <row r="18" spans="1:5" ht="15">
      <c r="A18" s="50">
        <v>39133</v>
      </c>
      <c r="B18" s="23">
        <v>25.92</v>
      </c>
      <c r="C18" s="23">
        <v>100</v>
      </c>
      <c r="D18" s="23">
        <v>508.02</v>
      </c>
      <c r="E18" s="23">
        <v>100</v>
      </c>
    </row>
    <row r="19" spans="1:5" ht="15">
      <c r="A19" s="50">
        <v>39134</v>
      </c>
      <c r="B19" s="23">
        <v>27.5</v>
      </c>
      <c r="C19" s="23">
        <v>106.1</v>
      </c>
      <c r="D19" s="23">
        <v>508.78</v>
      </c>
      <c r="E19" s="23"/>
    </row>
    <row r="20" spans="1:5" ht="15">
      <c r="A20" s="50">
        <v>39135</v>
      </c>
      <c r="B20" s="23">
        <v>27.8</v>
      </c>
      <c r="C20" s="23"/>
      <c r="D20" s="23">
        <v>509.33</v>
      </c>
      <c r="E20" s="23"/>
    </row>
    <row r="21" spans="1:5" ht="15">
      <c r="A21" s="50">
        <v>39136</v>
      </c>
      <c r="B21" s="23">
        <v>27.94</v>
      </c>
      <c r="C21" s="23"/>
      <c r="D21" s="23">
        <v>510.61</v>
      </c>
      <c r="E21" s="23"/>
    </row>
    <row r="22" spans="1:5" ht="15">
      <c r="A22" s="50">
        <v>39139</v>
      </c>
      <c r="B22" s="23">
        <v>27.47</v>
      </c>
      <c r="C22" s="23"/>
      <c r="D22" s="23">
        <v>511.17</v>
      </c>
      <c r="E22" s="23"/>
    </row>
    <row r="23" spans="1:5" ht="15">
      <c r="A23" s="50">
        <v>39140</v>
      </c>
      <c r="B23" s="23">
        <v>26.74</v>
      </c>
      <c r="C23" s="23"/>
      <c r="D23" s="23">
        <v>500.33</v>
      </c>
      <c r="E23" s="23"/>
    </row>
    <row r="24" spans="1:5" ht="15">
      <c r="A24" s="50">
        <v>39141</v>
      </c>
      <c r="B24" s="23">
        <v>26.51</v>
      </c>
      <c r="C24" s="23"/>
      <c r="D24" s="23">
        <v>490.21</v>
      </c>
      <c r="E24" s="23"/>
    </row>
    <row r="25" spans="1:5" ht="15">
      <c r="A25" s="50">
        <v>39142</v>
      </c>
      <c r="B25" s="23">
        <v>26.34</v>
      </c>
      <c r="C25" s="23"/>
      <c r="D25" s="23">
        <v>481.96</v>
      </c>
      <c r="E25" s="23">
        <v>94.9</v>
      </c>
    </row>
    <row r="26" spans="1:5" ht="15">
      <c r="A26" s="50">
        <v>39143</v>
      </c>
      <c r="B26" s="23">
        <v>27.02</v>
      </c>
      <c r="C26" s="23"/>
      <c r="D26" s="23">
        <v>480.2</v>
      </c>
      <c r="E26" s="23"/>
    </row>
    <row r="27" spans="1:5" ht="14.25">
      <c r="A27" s="6"/>
      <c r="B27" s="7"/>
      <c r="C27" s="7"/>
      <c r="D27" s="7"/>
      <c r="E27" s="7"/>
    </row>
    <row r="29" ht="12.75">
      <c r="A29" s="42" t="s">
        <v>26</v>
      </c>
    </row>
    <row r="30" spans="1:3" ht="14.25">
      <c r="A30" s="82" t="s">
        <v>12</v>
      </c>
      <c r="B30" s="83" t="s">
        <v>14</v>
      </c>
      <c r="C30" s="84" t="s">
        <v>15</v>
      </c>
    </row>
    <row r="31" spans="1:3" ht="14.25">
      <c r="A31" s="85" t="s">
        <v>13</v>
      </c>
      <c r="B31" s="83"/>
      <c r="C31" s="86" t="s">
        <v>16</v>
      </c>
    </row>
    <row r="32" spans="1:3" ht="15">
      <c r="A32" s="48" t="s">
        <v>17</v>
      </c>
      <c r="B32" s="43">
        <v>23</v>
      </c>
      <c r="C32" s="49">
        <v>23</v>
      </c>
    </row>
    <row r="33" spans="1:3" ht="15">
      <c r="A33" s="47" t="s">
        <v>18</v>
      </c>
      <c r="B33" s="43">
        <v>48</v>
      </c>
      <c r="C33" s="43">
        <v>71</v>
      </c>
    </row>
    <row r="34" spans="1:3" ht="15">
      <c r="A34" s="47" t="s">
        <v>19</v>
      </c>
      <c r="B34" s="43">
        <v>71</v>
      </c>
      <c r="C34" s="43">
        <v>142</v>
      </c>
    </row>
    <row r="35" spans="1:3" ht="15">
      <c r="A35" s="47" t="s">
        <v>20</v>
      </c>
      <c r="B35" s="43">
        <v>89</v>
      </c>
      <c r="C35" s="43">
        <v>231</v>
      </c>
    </row>
    <row r="36" spans="1:3" ht="15">
      <c r="A36" s="47" t="s">
        <v>21</v>
      </c>
      <c r="B36" s="43">
        <v>66</v>
      </c>
      <c r="C36" s="43">
        <v>297</v>
      </c>
    </row>
    <row r="37" spans="1:3" ht="15">
      <c r="A37" s="47" t="s">
        <v>22</v>
      </c>
      <c r="B37" s="43">
        <v>50</v>
      </c>
      <c r="C37" s="43">
        <v>347</v>
      </c>
    </row>
    <row r="38" spans="1:3" ht="15">
      <c r="A38" s="47" t="s">
        <v>23</v>
      </c>
      <c r="B38" s="43">
        <v>34</v>
      </c>
      <c r="C38" s="43">
        <v>381</v>
      </c>
    </row>
    <row r="39" spans="1:3" ht="15">
      <c r="A39" s="47" t="s">
        <v>24</v>
      </c>
      <c r="B39" s="43">
        <v>21</v>
      </c>
      <c r="C39" s="43">
        <v>402</v>
      </c>
    </row>
    <row r="40" spans="1:3" ht="15">
      <c r="A40" s="47" t="s">
        <v>25</v>
      </c>
      <c r="B40" s="43">
        <v>13</v>
      </c>
      <c r="C40" s="43">
        <v>415</v>
      </c>
    </row>
    <row r="41" spans="1:3" ht="12.75">
      <c r="A41" s="8"/>
      <c r="B41" s="5"/>
      <c r="C41" s="5"/>
    </row>
    <row r="43" ht="12.75">
      <c r="A43" s="40" t="s">
        <v>27</v>
      </c>
    </row>
    <row r="44" spans="1:4" ht="14.25">
      <c r="A44" s="75" t="s">
        <v>28</v>
      </c>
      <c r="B44" s="75" t="s">
        <v>14</v>
      </c>
      <c r="C44" s="75" t="s">
        <v>32</v>
      </c>
      <c r="D44" s="75" t="s">
        <v>34</v>
      </c>
    </row>
    <row r="45" spans="1:4" ht="14.25">
      <c r="A45" s="77" t="s">
        <v>13</v>
      </c>
      <c r="B45" s="77"/>
      <c r="C45" s="77" t="s">
        <v>33</v>
      </c>
      <c r="D45" s="77" t="s">
        <v>35</v>
      </c>
    </row>
    <row r="46" spans="1:4" ht="14.25">
      <c r="A46" s="78"/>
      <c r="B46" s="78"/>
      <c r="C46" s="81">
        <v>20</v>
      </c>
      <c r="D46" s="78" t="s">
        <v>237</v>
      </c>
    </row>
    <row r="47" spans="1:4" ht="15">
      <c r="A47" s="47" t="s">
        <v>29</v>
      </c>
      <c r="B47" s="43">
        <v>71</v>
      </c>
      <c r="C47" s="15">
        <v>1</v>
      </c>
      <c r="D47" s="43">
        <v>71</v>
      </c>
    </row>
    <row r="48" spans="1:4" ht="15">
      <c r="A48" s="47" t="s">
        <v>19</v>
      </c>
      <c r="B48" s="43">
        <v>71</v>
      </c>
      <c r="C48" s="15">
        <v>0.5</v>
      </c>
      <c r="D48" s="43">
        <v>142</v>
      </c>
    </row>
    <row r="49" spans="1:4" ht="15">
      <c r="A49" s="47" t="s">
        <v>20</v>
      </c>
      <c r="B49" s="43">
        <v>89</v>
      </c>
      <c r="C49" s="15">
        <v>0.5</v>
      </c>
      <c r="D49" s="43">
        <v>178</v>
      </c>
    </row>
    <row r="50" spans="1:4" ht="15">
      <c r="A50" s="47" t="s">
        <v>30</v>
      </c>
      <c r="B50" s="43">
        <v>116</v>
      </c>
      <c r="C50" s="15">
        <v>1</v>
      </c>
      <c r="D50" s="43">
        <v>116</v>
      </c>
    </row>
    <row r="51" spans="1:4" ht="15">
      <c r="A51" s="47" t="s">
        <v>31</v>
      </c>
      <c r="B51" s="43">
        <v>68</v>
      </c>
      <c r="C51" s="15">
        <v>1.5</v>
      </c>
      <c r="D51" s="43">
        <v>45.7</v>
      </c>
    </row>
  </sheetData>
  <mergeCells count="1">
    <mergeCell ref="B30:B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3"/>
  <sheetViews>
    <sheetView workbookViewId="0" topLeftCell="A1">
      <selection activeCell="G4" sqref="G4"/>
    </sheetView>
  </sheetViews>
  <sheetFormatPr defaultColWidth="9.140625" defaultRowHeight="12.75"/>
  <cols>
    <col min="1" max="1" width="13.28125" style="0" customWidth="1"/>
    <col min="2" max="2" width="13.7109375" style="0" customWidth="1"/>
    <col min="3" max="3" width="9.00390625" style="0" customWidth="1"/>
    <col min="4" max="4" width="7.421875" style="0" customWidth="1"/>
  </cols>
  <sheetData>
    <row r="1" ht="18.75">
      <c r="A1" s="27" t="s">
        <v>36</v>
      </c>
    </row>
    <row r="3" ht="12.75">
      <c r="A3" s="40" t="s">
        <v>40</v>
      </c>
    </row>
    <row r="4" spans="1:3" ht="14.25">
      <c r="A4" s="87" t="s">
        <v>38</v>
      </c>
      <c r="B4" s="87" t="s">
        <v>39</v>
      </c>
      <c r="C4" s="12"/>
    </row>
    <row r="5" spans="1:3" ht="15">
      <c r="A5" s="43">
        <v>1</v>
      </c>
      <c r="B5" s="43">
        <v>89</v>
      </c>
      <c r="C5" s="9"/>
    </row>
    <row r="6" spans="1:3" ht="15">
      <c r="A6" s="43">
        <v>2</v>
      </c>
      <c r="B6" s="43">
        <v>90</v>
      </c>
      <c r="C6" s="9"/>
    </row>
    <row r="7" spans="1:3" ht="15">
      <c r="A7" s="43">
        <v>3</v>
      </c>
      <c r="B7" s="43">
        <v>89</v>
      </c>
      <c r="C7" s="9"/>
    </row>
    <row r="8" spans="1:3" ht="15">
      <c r="A8" s="43">
        <v>4</v>
      </c>
      <c r="B8" s="43">
        <v>89</v>
      </c>
      <c r="C8" s="9"/>
    </row>
    <row r="9" spans="1:3" ht="15">
      <c r="A9" s="43">
        <v>5</v>
      </c>
      <c r="B9" s="43">
        <v>92</v>
      </c>
      <c r="C9" s="9"/>
    </row>
    <row r="10" spans="1:3" ht="15">
      <c r="A10" s="43">
        <v>6</v>
      </c>
      <c r="B10" s="43">
        <v>95</v>
      </c>
      <c r="C10" s="9"/>
    </row>
    <row r="11" spans="1:3" ht="15">
      <c r="A11" s="43">
        <v>7</v>
      </c>
      <c r="B11" s="43">
        <v>96</v>
      </c>
      <c r="C11" s="9"/>
    </row>
    <row r="12" spans="1:3" ht="15">
      <c r="A12" s="43">
        <v>8</v>
      </c>
      <c r="B12" s="43">
        <v>96</v>
      </c>
      <c r="C12" s="11"/>
    </row>
    <row r="15" spans="1:7" ht="12.75">
      <c r="A15" s="42" t="s">
        <v>244</v>
      </c>
      <c r="B15" s="10"/>
      <c r="C15" s="10"/>
      <c r="D15" s="10"/>
      <c r="E15" s="10"/>
      <c r="F15" s="19"/>
      <c r="G15" s="19"/>
    </row>
    <row r="16" spans="1:7" ht="14.25">
      <c r="A16" s="66" t="s">
        <v>41</v>
      </c>
      <c r="B16" s="75" t="s">
        <v>45</v>
      </c>
      <c r="C16" s="75" t="s">
        <v>42</v>
      </c>
      <c r="D16" s="75" t="s">
        <v>14</v>
      </c>
      <c r="E16" s="75" t="s">
        <v>46</v>
      </c>
      <c r="F16" s="19"/>
      <c r="G16" s="19"/>
    </row>
    <row r="17" spans="1:5" ht="14.25">
      <c r="A17" s="88"/>
      <c r="B17" s="78" t="s">
        <v>44</v>
      </c>
      <c r="C17" s="78" t="s">
        <v>43</v>
      </c>
      <c r="D17" s="78"/>
      <c r="E17" s="78" t="s">
        <v>47</v>
      </c>
    </row>
    <row r="18" spans="1:5" ht="15">
      <c r="A18" s="44">
        <v>1</v>
      </c>
      <c r="B18" s="43" t="s">
        <v>238</v>
      </c>
      <c r="C18" s="43">
        <v>45</v>
      </c>
      <c r="D18" s="46">
        <v>20</v>
      </c>
      <c r="E18" s="43">
        <v>10.8</v>
      </c>
    </row>
    <row r="19" spans="1:5" ht="15">
      <c r="A19" s="44">
        <v>2</v>
      </c>
      <c r="B19" s="43" t="s">
        <v>239</v>
      </c>
      <c r="C19" s="43">
        <v>55</v>
      </c>
      <c r="D19" s="46">
        <v>20</v>
      </c>
      <c r="E19" s="43">
        <v>21.5</v>
      </c>
    </row>
    <row r="20" spans="1:5" ht="15">
      <c r="A20" s="44">
        <v>3</v>
      </c>
      <c r="B20" s="43" t="s">
        <v>240</v>
      </c>
      <c r="C20" s="43">
        <v>65</v>
      </c>
      <c r="D20" s="46">
        <v>28</v>
      </c>
      <c r="E20" s="43">
        <v>36.6</v>
      </c>
    </row>
    <row r="21" spans="1:5" ht="15">
      <c r="A21" s="44">
        <v>4</v>
      </c>
      <c r="B21" s="43" t="s">
        <v>241</v>
      </c>
      <c r="C21" s="43">
        <v>75</v>
      </c>
      <c r="D21" s="46">
        <v>36</v>
      </c>
      <c r="E21" s="43">
        <v>55.9</v>
      </c>
    </row>
    <row r="22" spans="1:5" ht="15">
      <c r="A22" s="44">
        <v>5</v>
      </c>
      <c r="B22" s="43" t="s">
        <v>242</v>
      </c>
      <c r="C22" s="43">
        <v>85</v>
      </c>
      <c r="D22" s="46">
        <v>45</v>
      </c>
      <c r="E22" s="43">
        <v>80.1</v>
      </c>
    </row>
    <row r="23" spans="1:5" ht="15">
      <c r="A23" s="44">
        <v>6</v>
      </c>
      <c r="B23" s="43" t="s">
        <v>243</v>
      </c>
      <c r="C23" s="43">
        <v>95</v>
      </c>
      <c r="D23" s="46">
        <v>37</v>
      </c>
      <c r="E23" s="43">
        <v>100</v>
      </c>
    </row>
    <row r="26" ht="12.75">
      <c r="A26" s="40" t="s">
        <v>48</v>
      </c>
    </row>
    <row r="27" spans="1:10" ht="15">
      <c r="A27" s="57">
        <v>34.15</v>
      </c>
      <c r="B27" s="57">
        <v>34.76</v>
      </c>
      <c r="C27" s="57">
        <v>35.36</v>
      </c>
      <c r="D27" s="57">
        <v>37.48</v>
      </c>
      <c r="E27" s="57">
        <v>37.3</v>
      </c>
      <c r="F27" s="57">
        <v>37.3</v>
      </c>
      <c r="G27" s="57">
        <v>36.79</v>
      </c>
      <c r="H27" s="57">
        <v>36.62</v>
      </c>
      <c r="I27" s="57">
        <v>37</v>
      </c>
      <c r="J27" s="57">
        <v>37.1</v>
      </c>
    </row>
    <row r="30" spans="1:5" ht="12.75">
      <c r="A30" s="42" t="s">
        <v>49</v>
      </c>
      <c r="B30" s="10"/>
      <c r="C30" s="10"/>
      <c r="D30" s="19"/>
      <c r="E30" s="19"/>
    </row>
    <row r="31" spans="1:5" ht="14.25">
      <c r="A31" s="89" t="s">
        <v>41</v>
      </c>
      <c r="B31" s="89" t="s">
        <v>50</v>
      </c>
      <c r="C31" s="89" t="s">
        <v>14</v>
      </c>
      <c r="D31" s="19"/>
      <c r="E31" s="19"/>
    </row>
    <row r="32" spans="1:3" ht="15">
      <c r="A32" s="47">
        <v>1</v>
      </c>
      <c r="B32" s="47" t="s">
        <v>245</v>
      </c>
      <c r="C32" s="45">
        <v>23</v>
      </c>
    </row>
    <row r="33" spans="1:3" ht="15">
      <c r="A33" s="47">
        <v>2</v>
      </c>
      <c r="B33" s="47" t="s">
        <v>246</v>
      </c>
      <c r="C33" s="45">
        <v>28</v>
      </c>
    </row>
    <row r="34" spans="1:3" ht="15">
      <c r="A34" s="47">
        <v>3</v>
      </c>
      <c r="B34" s="47" t="s">
        <v>247</v>
      </c>
      <c r="C34" s="45">
        <v>36</v>
      </c>
    </row>
    <row r="35" spans="1:3" ht="15">
      <c r="A35" s="47">
        <v>4</v>
      </c>
      <c r="B35" s="47" t="s">
        <v>248</v>
      </c>
      <c r="C35" s="45">
        <v>25</v>
      </c>
    </row>
    <row r="36" spans="1:3" ht="15">
      <c r="A36" s="47">
        <v>5</v>
      </c>
      <c r="B36" s="47" t="s">
        <v>249</v>
      </c>
      <c r="C36" s="45">
        <v>6</v>
      </c>
    </row>
    <row r="39" ht="12.75">
      <c r="A39" s="40" t="s">
        <v>51</v>
      </c>
    </row>
    <row r="40" spans="1:2" ht="14.25">
      <c r="A40" s="90" t="s">
        <v>252</v>
      </c>
      <c r="B40" s="91" t="s">
        <v>14</v>
      </c>
    </row>
    <row r="41" spans="1:2" ht="14.25">
      <c r="A41" s="92" t="s">
        <v>253</v>
      </c>
      <c r="B41" s="93"/>
    </row>
    <row r="42" spans="1:2" ht="15">
      <c r="A42" s="35" t="s">
        <v>250</v>
      </c>
      <c r="B42" s="35">
        <v>5</v>
      </c>
    </row>
    <row r="43" spans="1:2" ht="15">
      <c r="A43" s="35" t="s">
        <v>251</v>
      </c>
      <c r="B43" s="35">
        <v>14</v>
      </c>
    </row>
    <row r="44" spans="1:2" ht="15">
      <c r="A44" s="35" t="s">
        <v>254</v>
      </c>
      <c r="B44" s="35">
        <v>17</v>
      </c>
    </row>
    <row r="45" spans="1:2" ht="15">
      <c r="A45" s="35" t="s">
        <v>255</v>
      </c>
      <c r="B45" s="35">
        <v>23</v>
      </c>
    </row>
    <row r="46" spans="1:2" ht="15">
      <c r="A46" s="35" t="s">
        <v>256</v>
      </c>
      <c r="B46" s="35">
        <v>36</v>
      </c>
    </row>
    <row r="47" spans="1:2" ht="15">
      <c r="A47" s="35" t="s">
        <v>257</v>
      </c>
      <c r="B47" s="35">
        <v>40</v>
      </c>
    </row>
    <row r="48" spans="1:2" ht="15">
      <c r="A48" s="35" t="s">
        <v>258</v>
      </c>
      <c r="B48" s="35">
        <v>15</v>
      </c>
    </row>
    <row r="51" ht="12.75">
      <c r="A51" s="40" t="s">
        <v>52</v>
      </c>
    </row>
    <row r="52" spans="1:2" ht="12.75" customHeight="1">
      <c r="A52" s="94" t="s">
        <v>53</v>
      </c>
      <c r="B52" s="95" t="s">
        <v>55</v>
      </c>
    </row>
    <row r="53" spans="1:2" ht="12" customHeight="1">
      <c r="A53" s="96" t="s">
        <v>54</v>
      </c>
      <c r="B53" s="97" t="s">
        <v>16</v>
      </c>
    </row>
    <row r="54" spans="1:2" ht="15">
      <c r="A54" s="58" t="s">
        <v>56</v>
      </c>
      <c r="B54" s="23">
        <v>0.13</v>
      </c>
    </row>
    <row r="55" spans="1:2" ht="15">
      <c r="A55" s="58" t="s">
        <v>57</v>
      </c>
      <c r="B55" s="23">
        <v>0.15</v>
      </c>
    </row>
    <row r="56" spans="1:2" ht="15">
      <c r="A56" s="58" t="s">
        <v>58</v>
      </c>
      <c r="B56" s="23">
        <v>0.2</v>
      </c>
    </row>
    <row r="57" spans="1:2" ht="15">
      <c r="A57" s="58" t="s">
        <v>59</v>
      </c>
      <c r="B57" s="23">
        <v>0.25</v>
      </c>
    </row>
    <row r="58" spans="1:2" ht="15">
      <c r="A58" s="58" t="s">
        <v>60</v>
      </c>
      <c r="B58" s="23">
        <v>0.14</v>
      </c>
    </row>
    <row r="59" spans="1:2" ht="15">
      <c r="A59" s="58" t="s">
        <v>61</v>
      </c>
      <c r="B59" s="23">
        <v>0.08</v>
      </c>
    </row>
    <row r="60" spans="1:2" ht="14.25" customHeight="1">
      <c r="A60" s="58" t="s">
        <v>62</v>
      </c>
      <c r="B60" s="23">
        <v>0.05</v>
      </c>
    </row>
    <row r="63" ht="12.75">
      <c r="A63" s="60" t="s">
        <v>66</v>
      </c>
    </row>
    <row r="64" spans="1:6" ht="17.25" customHeight="1">
      <c r="A64" s="72" t="s">
        <v>63</v>
      </c>
      <c r="B64" s="15" t="s">
        <v>64</v>
      </c>
      <c r="C64" s="15" t="s">
        <v>19</v>
      </c>
      <c r="D64" s="15" t="s">
        <v>20</v>
      </c>
      <c r="E64" s="15" t="s">
        <v>30</v>
      </c>
      <c r="F64" s="15" t="s">
        <v>65</v>
      </c>
    </row>
    <row r="65" spans="1:6" ht="15">
      <c r="A65" s="72" t="s">
        <v>14</v>
      </c>
      <c r="B65" s="15">
        <v>57</v>
      </c>
      <c r="C65" s="15">
        <v>70</v>
      </c>
      <c r="D65" s="15">
        <v>84</v>
      </c>
      <c r="E65" s="15">
        <v>112</v>
      </c>
      <c r="F65" s="15">
        <v>77</v>
      </c>
    </row>
    <row r="68" spans="1:3" ht="12.75">
      <c r="A68" s="42" t="s">
        <v>67</v>
      </c>
      <c r="B68" s="10"/>
      <c r="C68" s="10"/>
    </row>
    <row r="69" spans="1:3" ht="14.25">
      <c r="A69" s="65" t="s">
        <v>68</v>
      </c>
      <c r="B69" s="71"/>
      <c r="C69" s="71" t="s">
        <v>272</v>
      </c>
    </row>
    <row r="70" spans="1:2" ht="15">
      <c r="A70" s="47" t="s">
        <v>260</v>
      </c>
      <c r="B70" s="61" t="s">
        <v>270</v>
      </c>
    </row>
    <row r="71" spans="1:2" ht="15">
      <c r="A71" s="47" t="s">
        <v>69</v>
      </c>
      <c r="B71" s="61" t="s">
        <v>271</v>
      </c>
    </row>
    <row r="72" spans="1:2" ht="15">
      <c r="A72" s="47" t="s">
        <v>70</v>
      </c>
      <c r="B72" s="61">
        <v>630</v>
      </c>
    </row>
    <row r="73" spans="1:2" ht="15">
      <c r="A73" s="47" t="s">
        <v>71</v>
      </c>
      <c r="B73" s="61">
        <v>420</v>
      </c>
    </row>
    <row r="74" spans="1:2" ht="15">
      <c r="A74" s="47" t="s">
        <v>72</v>
      </c>
      <c r="B74" s="61">
        <v>390</v>
      </c>
    </row>
    <row r="75" spans="1:2" ht="15">
      <c r="A75" s="47" t="s">
        <v>73</v>
      </c>
      <c r="B75" s="61">
        <v>115</v>
      </c>
    </row>
    <row r="76" spans="1:2" ht="15">
      <c r="A76" s="47" t="s">
        <v>74</v>
      </c>
      <c r="B76" s="61">
        <v>40</v>
      </c>
    </row>
    <row r="77" spans="1:2" ht="15">
      <c r="A77" s="47" t="s">
        <v>75</v>
      </c>
      <c r="B77" s="61">
        <v>30</v>
      </c>
    </row>
    <row r="78" spans="1:2" ht="15">
      <c r="A78" s="47" t="s">
        <v>76</v>
      </c>
      <c r="B78" s="61">
        <v>15</v>
      </c>
    </row>
    <row r="79" spans="1:4" ht="12.75">
      <c r="A79" s="16"/>
      <c r="B79" s="17"/>
      <c r="C79" s="17"/>
      <c r="D79" s="17"/>
    </row>
    <row r="80" spans="1:4" ht="12.75">
      <c r="A80" s="18"/>
      <c r="B80" s="17"/>
      <c r="C80" s="17"/>
      <c r="D80" s="17"/>
    </row>
    <row r="81" spans="1:4" ht="12.75">
      <c r="A81" s="103" t="s">
        <v>77</v>
      </c>
      <c r="B81" s="34"/>
      <c r="C81" s="34"/>
      <c r="D81" s="17"/>
    </row>
    <row r="82" spans="1:4" ht="12.75" customHeight="1">
      <c r="A82" s="66" t="s">
        <v>86</v>
      </c>
      <c r="B82" s="75" t="s">
        <v>87</v>
      </c>
      <c r="C82" s="75" t="s">
        <v>87</v>
      </c>
      <c r="D82" s="17"/>
    </row>
    <row r="83" spans="1:4" ht="12.75" customHeight="1">
      <c r="A83" s="67"/>
      <c r="B83" s="77" t="s">
        <v>267</v>
      </c>
      <c r="C83" s="77" t="s">
        <v>88</v>
      </c>
      <c r="D83" s="17"/>
    </row>
    <row r="84" spans="1:4" ht="12.75" customHeight="1">
      <c r="A84" s="67"/>
      <c r="B84" s="77" t="s">
        <v>86</v>
      </c>
      <c r="C84" s="77" t="s">
        <v>86</v>
      </c>
      <c r="D84" s="17"/>
    </row>
    <row r="85" spans="1:4" ht="12.75" customHeight="1">
      <c r="A85" s="88"/>
      <c r="B85" s="78" t="s">
        <v>268</v>
      </c>
      <c r="C85" s="78" t="s">
        <v>269</v>
      </c>
      <c r="D85" s="17"/>
    </row>
    <row r="86" spans="1:4" ht="15">
      <c r="A86" s="47" t="s">
        <v>78</v>
      </c>
      <c r="B86" s="43">
        <v>934</v>
      </c>
      <c r="C86" s="43">
        <v>-20</v>
      </c>
      <c r="D86" s="17"/>
    </row>
    <row r="87" spans="1:4" ht="15">
      <c r="A87" s="47" t="s">
        <v>79</v>
      </c>
      <c r="B87" s="43">
        <v>2336</v>
      </c>
      <c r="C87" s="43">
        <v>13</v>
      </c>
      <c r="D87" s="17"/>
    </row>
    <row r="88" spans="1:4" ht="15">
      <c r="A88" s="47" t="s">
        <v>80</v>
      </c>
      <c r="B88" s="43">
        <v>667</v>
      </c>
      <c r="C88" s="43">
        <v>22</v>
      </c>
      <c r="D88" s="17"/>
    </row>
    <row r="89" spans="1:4" ht="15">
      <c r="A89" s="47" t="s">
        <v>81</v>
      </c>
      <c r="B89" s="43">
        <v>792</v>
      </c>
      <c r="C89" s="43">
        <v>59</v>
      </c>
      <c r="D89" s="17"/>
    </row>
    <row r="90" spans="1:4" ht="15">
      <c r="A90" s="47" t="s">
        <v>82</v>
      </c>
      <c r="B90" s="43">
        <v>1108</v>
      </c>
      <c r="C90" s="43">
        <v>160</v>
      </c>
      <c r="D90" s="17"/>
    </row>
    <row r="91" spans="1:3" ht="15">
      <c r="A91" s="47" t="s">
        <v>83</v>
      </c>
      <c r="B91" s="43">
        <v>794</v>
      </c>
      <c r="C91" s="43">
        <v>234</v>
      </c>
    </row>
    <row r="92" spans="1:3" ht="15">
      <c r="A92" s="47" t="s">
        <v>84</v>
      </c>
      <c r="B92" s="43">
        <v>152</v>
      </c>
      <c r="C92" s="43">
        <v>103</v>
      </c>
    </row>
    <row r="93" spans="1:3" ht="15">
      <c r="A93" s="47" t="s">
        <v>85</v>
      </c>
      <c r="B93" s="43">
        <v>72</v>
      </c>
      <c r="C93" s="43">
        <v>168</v>
      </c>
    </row>
    <row r="96" spans="1:2" ht="12.75">
      <c r="A96" s="104" t="s">
        <v>89</v>
      </c>
      <c r="B96" s="10"/>
    </row>
    <row r="97" spans="1:2" ht="14.25">
      <c r="A97" s="65" t="s">
        <v>14</v>
      </c>
      <c r="B97" s="65" t="s">
        <v>90</v>
      </c>
    </row>
    <row r="98" spans="1:2" ht="12.75">
      <c r="A98" s="33">
        <v>0.1</v>
      </c>
      <c r="B98" s="102">
        <v>-3</v>
      </c>
    </row>
    <row r="99" spans="1:2" ht="12.75">
      <c r="A99" s="33">
        <v>0.1</v>
      </c>
      <c r="B99" s="102">
        <v>0.2</v>
      </c>
    </row>
    <row r="100" spans="1:2" ht="12.75">
      <c r="A100" s="33">
        <v>0.1</v>
      </c>
      <c r="B100" s="102">
        <v>2</v>
      </c>
    </row>
    <row r="101" spans="1:2" ht="12.75">
      <c r="A101" s="33">
        <v>0.1</v>
      </c>
      <c r="B101" s="102">
        <v>9.3</v>
      </c>
    </row>
    <row r="102" spans="1:2" ht="12.75">
      <c r="A102" s="33">
        <v>0.1</v>
      </c>
      <c r="B102" s="102">
        <v>23.5</v>
      </c>
    </row>
    <row r="103" spans="1:2" ht="12.75">
      <c r="A103" s="33">
        <v>0.1</v>
      </c>
      <c r="B103" s="102">
        <v>35.2</v>
      </c>
    </row>
    <row r="104" spans="1:2" ht="12.75">
      <c r="A104" s="33">
        <v>0.1</v>
      </c>
      <c r="B104" s="102">
        <v>45.8</v>
      </c>
    </row>
    <row r="105" spans="1:2" ht="12.75">
      <c r="A105" s="33">
        <v>0.1</v>
      </c>
      <c r="B105" s="102">
        <v>57.9</v>
      </c>
    </row>
    <row r="106" spans="1:2" ht="12.75">
      <c r="A106" s="33">
        <v>0.1</v>
      </c>
      <c r="B106" s="102">
        <v>74.1</v>
      </c>
    </row>
    <row r="107" spans="1:2" ht="12.75">
      <c r="A107" s="33">
        <v>0.1</v>
      </c>
      <c r="B107" s="102">
        <v>125</v>
      </c>
    </row>
    <row r="110" spans="1:2" ht="12.75">
      <c r="A110" s="42" t="s">
        <v>91</v>
      </c>
      <c r="B110" s="10"/>
    </row>
    <row r="111" spans="1:2" ht="14.25">
      <c r="A111" s="66" t="s">
        <v>98</v>
      </c>
      <c r="B111" s="66" t="s">
        <v>55</v>
      </c>
    </row>
    <row r="112" spans="1:2" ht="14.25">
      <c r="A112" s="101" t="s">
        <v>265</v>
      </c>
      <c r="B112" s="88" t="s">
        <v>266</v>
      </c>
    </row>
    <row r="113" spans="1:2" ht="15">
      <c r="A113" s="15" t="s">
        <v>92</v>
      </c>
      <c r="B113" s="15">
        <v>13</v>
      </c>
    </row>
    <row r="114" spans="1:2" ht="15">
      <c r="A114" s="15" t="s">
        <v>93</v>
      </c>
      <c r="B114" s="15">
        <v>18</v>
      </c>
    </row>
    <row r="115" spans="1:2" ht="15">
      <c r="A115" s="15" t="s">
        <v>94</v>
      </c>
      <c r="B115" s="15">
        <v>22</v>
      </c>
    </row>
    <row r="116" spans="1:2" ht="15">
      <c r="A116" s="15" t="s">
        <v>95</v>
      </c>
      <c r="B116" s="15">
        <v>26</v>
      </c>
    </row>
    <row r="117" spans="1:2" ht="15">
      <c r="A117" s="15" t="s">
        <v>96</v>
      </c>
      <c r="B117" s="15">
        <v>17</v>
      </c>
    </row>
    <row r="118" spans="1:2" ht="15">
      <c r="A118" s="15" t="s">
        <v>97</v>
      </c>
      <c r="B118" s="15">
        <v>4</v>
      </c>
    </row>
    <row r="119" spans="1:2" ht="12.75">
      <c r="A119" s="19"/>
      <c r="B119" s="19"/>
    </row>
    <row r="121" spans="1:2" ht="12.75">
      <c r="A121" s="98" t="s">
        <v>99</v>
      </c>
      <c r="B121" s="10"/>
    </row>
    <row r="122" spans="1:2" ht="14.25">
      <c r="A122" s="99" t="s">
        <v>104</v>
      </c>
      <c r="B122" s="75" t="s">
        <v>14</v>
      </c>
    </row>
    <row r="123" spans="1:2" ht="14.25">
      <c r="A123" s="100" t="s">
        <v>105</v>
      </c>
      <c r="B123" s="77"/>
    </row>
    <row r="124" spans="1:2" ht="14.25">
      <c r="A124" s="101" t="s">
        <v>265</v>
      </c>
      <c r="B124" s="78"/>
    </row>
    <row r="125" spans="1:2" ht="15">
      <c r="A125" s="15" t="s">
        <v>17</v>
      </c>
      <c r="B125" s="15">
        <v>45</v>
      </c>
    </row>
    <row r="126" spans="1:2" ht="15">
      <c r="A126" s="15" t="s">
        <v>18</v>
      </c>
      <c r="B126" s="15">
        <v>92</v>
      </c>
    </row>
    <row r="127" spans="1:2" ht="15">
      <c r="A127" s="15" t="s">
        <v>100</v>
      </c>
      <c r="B127" s="15">
        <v>122</v>
      </c>
    </row>
    <row r="128" spans="1:2" ht="15">
      <c r="A128" s="15" t="s">
        <v>101</v>
      </c>
      <c r="B128" s="15">
        <v>76</v>
      </c>
    </row>
    <row r="129" spans="1:2" ht="15">
      <c r="A129" s="15" t="s">
        <v>21</v>
      </c>
      <c r="B129" s="15">
        <v>31</v>
      </c>
    </row>
    <row r="130" spans="1:2" ht="15">
      <c r="A130" s="15" t="s">
        <v>102</v>
      </c>
      <c r="B130" s="15">
        <v>24</v>
      </c>
    </row>
    <row r="131" spans="1:2" ht="15">
      <c r="A131" s="15" t="s">
        <v>103</v>
      </c>
      <c r="B131" s="15">
        <v>10</v>
      </c>
    </row>
    <row r="134" spans="1:2" ht="12.75">
      <c r="A134" s="98" t="s">
        <v>106</v>
      </c>
      <c r="B134" s="10"/>
    </row>
    <row r="135" spans="1:2" ht="14.25">
      <c r="A135" s="63" t="s">
        <v>120</v>
      </c>
      <c r="B135" s="64" t="s">
        <v>121</v>
      </c>
    </row>
    <row r="136" spans="1:2" ht="12.75">
      <c r="A136" s="62">
        <v>114.4</v>
      </c>
      <c r="B136" s="62" t="s">
        <v>107</v>
      </c>
    </row>
    <row r="137" spans="1:2" ht="12.75">
      <c r="A137" s="62">
        <v>108.3</v>
      </c>
      <c r="B137" s="62" t="s">
        <v>108</v>
      </c>
    </row>
    <row r="138" spans="1:2" ht="12.75">
      <c r="A138" s="62">
        <v>130.1</v>
      </c>
      <c r="B138" s="62" t="s">
        <v>109</v>
      </c>
    </row>
    <row r="139" spans="1:2" ht="12.75">
      <c r="A139" s="62">
        <v>97.8</v>
      </c>
      <c r="B139" s="62" t="s">
        <v>110</v>
      </c>
    </row>
    <row r="140" spans="1:2" ht="12.75">
      <c r="A140" s="62">
        <v>126.1</v>
      </c>
      <c r="B140" s="62" t="s">
        <v>111</v>
      </c>
    </row>
    <row r="141" spans="1:2" ht="12.75">
      <c r="A141" s="62">
        <v>109.9</v>
      </c>
      <c r="B141" s="62" t="s">
        <v>112</v>
      </c>
    </row>
    <row r="142" spans="1:2" ht="12.75">
      <c r="A142" s="62">
        <v>108.6</v>
      </c>
      <c r="B142" s="62">
        <v>599</v>
      </c>
    </row>
    <row r="143" spans="1:2" ht="12.75">
      <c r="A143" s="62">
        <v>119.2</v>
      </c>
      <c r="B143" s="62" t="s">
        <v>113</v>
      </c>
    </row>
    <row r="144" spans="1:2" ht="12.75">
      <c r="A144" s="62">
        <v>96.4</v>
      </c>
      <c r="B144" s="62" t="s">
        <v>114</v>
      </c>
    </row>
    <row r="145" spans="1:2" ht="12.75">
      <c r="A145" s="62">
        <v>104.5</v>
      </c>
      <c r="B145" s="62" t="s">
        <v>115</v>
      </c>
    </row>
    <row r="146" spans="1:2" ht="12.75">
      <c r="A146" s="62">
        <v>127.4</v>
      </c>
      <c r="B146" s="62">
        <v>106</v>
      </c>
    </row>
    <row r="147" spans="1:2" ht="12.75">
      <c r="A147" s="62">
        <v>122.3</v>
      </c>
      <c r="B147" s="62" t="s">
        <v>116</v>
      </c>
    </row>
    <row r="148" spans="1:2" ht="12.75">
      <c r="A148" s="62">
        <v>115.4</v>
      </c>
      <c r="B148" s="62" t="s">
        <v>117</v>
      </c>
    </row>
    <row r="149" spans="1:2" ht="12.75">
      <c r="A149" s="62">
        <v>101.2</v>
      </c>
      <c r="B149" s="62" t="s">
        <v>118</v>
      </c>
    </row>
    <row r="150" spans="1:2" ht="12.75">
      <c r="A150" s="62">
        <v>119.5</v>
      </c>
      <c r="B150" s="62" t="s">
        <v>119</v>
      </c>
    </row>
    <row r="153" ht="12.75">
      <c r="A153" s="40" t="s">
        <v>122</v>
      </c>
    </row>
    <row r="154" spans="1:3" ht="14.25">
      <c r="A154" s="65" t="s">
        <v>264</v>
      </c>
      <c r="B154" s="65"/>
      <c r="C154" s="71">
        <v>6730</v>
      </c>
    </row>
    <row r="155" spans="1:3" ht="15">
      <c r="A155" s="66" t="s">
        <v>261</v>
      </c>
      <c r="B155" s="47" t="s">
        <v>260</v>
      </c>
      <c r="C155" s="61" t="s">
        <v>123</v>
      </c>
    </row>
    <row r="156" spans="1:3" ht="15">
      <c r="A156" s="67" t="s">
        <v>262</v>
      </c>
      <c r="B156" s="47" t="s">
        <v>69</v>
      </c>
      <c r="C156" s="61" t="s">
        <v>124</v>
      </c>
    </row>
    <row r="157" spans="1:3" ht="15">
      <c r="A157" s="68" t="s">
        <v>263</v>
      </c>
      <c r="B157" s="47" t="s">
        <v>70</v>
      </c>
      <c r="C157" s="61">
        <v>835</v>
      </c>
    </row>
    <row r="158" spans="1:3" ht="15">
      <c r="A158" s="69"/>
      <c r="B158" s="47" t="s">
        <v>71</v>
      </c>
      <c r="C158" s="61">
        <v>550</v>
      </c>
    </row>
    <row r="159" spans="1:3" ht="15">
      <c r="A159" s="69"/>
      <c r="B159" s="47" t="s">
        <v>72</v>
      </c>
      <c r="C159" s="61">
        <v>430</v>
      </c>
    </row>
    <row r="160" spans="1:3" ht="15">
      <c r="A160" s="69"/>
      <c r="B160" s="47" t="s">
        <v>73</v>
      </c>
      <c r="C160" s="61">
        <v>140</v>
      </c>
    </row>
    <row r="161" spans="1:3" ht="15">
      <c r="A161" s="69"/>
      <c r="B161" s="47" t="s">
        <v>74</v>
      </c>
      <c r="C161" s="61">
        <v>55</v>
      </c>
    </row>
    <row r="162" spans="1:3" ht="15">
      <c r="A162" s="69"/>
      <c r="B162" s="47" t="s">
        <v>75</v>
      </c>
      <c r="C162" s="61">
        <v>35</v>
      </c>
    </row>
    <row r="163" spans="1:3" ht="15">
      <c r="A163" s="70"/>
      <c r="B163" s="47" t="s">
        <v>76</v>
      </c>
      <c r="C163" s="61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">
      <selection activeCell="G14" sqref="G14"/>
    </sheetView>
  </sheetViews>
  <sheetFormatPr defaultColWidth="9.140625" defaultRowHeight="12.75"/>
  <sheetData>
    <row r="1" ht="18.75">
      <c r="A1" s="27" t="s">
        <v>131</v>
      </c>
    </row>
    <row r="3" ht="12.75">
      <c r="A3" s="40" t="s">
        <v>273</v>
      </c>
    </row>
    <row r="4" spans="1:5" ht="15">
      <c r="A4" s="20"/>
      <c r="B4" s="37" t="s">
        <v>125</v>
      </c>
      <c r="C4" s="38"/>
      <c r="D4" s="39"/>
      <c r="E4" s="21"/>
    </row>
    <row r="5" spans="1:5" ht="30">
      <c r="A5" s="22" t="s">
        <v>126</v>
      </c>
      <c r="B5" s="23" t="s">
        <v>127</v>
      </c>
      <c r="C5" s="23" t="s">
        <v>128</v>
      </c>
      <c r="D5" s="23" t="s">
        <v>129</v>
      </c>
      <c r="E5" s="25" t="s">
        <v>130</v>
      </c>
    </row>
    <row r="6" spans="1:5" ht="15">
      <c r="A6" s="24" t="s">
        <v>274</v>
      </c>
      <c r="B6" s="122">
        <v>19</v>
      </c>
      <c r="C6" s="122">
        <v>18</v>
      </c>
      <c r="D6" s="122">
        <v>14</v>
      </c>
      <c r="E6" s="25">
        <v>51</v>
      </c>
    </row>
    <row r="7" spans="1:5" ht="15">
      <c r="A7" s="24" t="s">
        <v>275</v>
      </c>
      <c r="B7" s="122">
        <v>47</v>
      </c>
      <c r="C7" s="122">
        <v>69</v>
      </c>
      <c r="D7" s="122">
        <v>40</v>
      </c>
      <c r="E7" s="25">
        <v>156</v>
      </c>
    </row>
    <row r="8" spans="1:5" ht="15">
      <c r="A8" s="24" t="s">
        <v>276</v>
      </c>
      <c r="B8" s="122">
        <v>14</v>
      </c>
      <c r="C8" s="122">
        <v>12</v>
      </c>
      <c r="D8" s="122">
        <v>17</v>
      </c>
      <c r="E8" s="25">
        <v>43</v>
      </c>
    </row>
    <row r="9" spans="1:5" ht="15">
      <c r="A9" s="24" t="s">
        <v>130</v>
      </c>
      <c r="B9" s="26">
        <v>80</v>
      </c>
      <c r="C9" s="26">
        <v>99</v>
      </c>
      <c r="D9" s="26">
        <v>71</v>
      </c>
      <c r="E9" s="25">
        <v>250</v>
      </c>
    </row>
    <row r="12" ht="25.5">
      <c r="A12" s="105" t="s">
        <v>132</v>
      </c>
    </row>
    <row r="13" spans="1:5" ht="30">
      <c r="A13" s="29"/>
      <c r="B13" s="28" t="s">
        <v>133</v>
      </c>
      <c r="C13" s="28" t="s">
        <v>134</v>
      </c>
      <c r="D13" s="28" t="s">
        <v>135</v>
      </c>
      <c r="E13" s="35" t="s">
        <v>130</v>
      </c>
    </row>
    <row r="14" spans="1:5" ht="15">
      <c r="A14" s="28" t="s">
        <v>136</v>
      </c>
      <c r="B14" s="106">
        <v>351</v>
      </c>
      <c r="C14" s="106">
        <v>415</v>
      </c>
      <c r="D14" s="106">
        <v>227</v>
      </c>
      <c r="E14" s="47">
        <f>SUM(B14:D14)</f>
        <v>993</v>
      </c>
    </row>
    <row r="15" spans="1:5" ht="30">
      <c r="A15" s="30" t="s">
        <v>137</v>
      </c>
      <c r="B15" s="107">
        <v>423</v>
      </c>
      <c r="C15" s="107">
        <v>510</v>
      </c>
      <c r="D15" s="107">
        <v>518</v>
      </c>
      <c r="E15" s="47">
        <f>SUM(B15:D15)</f>
        <v>1451</v>
      </c>
    </row>
    <row r="16" spans="1:5" ht="15">
      <c r="A16" s="47" t="s">
        <v>130</v>
      </c>
      <c r="B16" s="47">
        <f>SUM(B14:B15)</f>
        <v>774</v>
      </c>
      <c r="C16" s="47">
        <f>SUM(C14:C15)</f>
        <v>925</v>
      </c>
      <c r="D16" s="47">
        <f>SUM(D14:D15)</f>
        <v>745</v>
      </c>
      <c r="E16" s="47">
        <f>SUM(E14:E15)</f>
        <v>2444</v>
      </c>
    </row>
    <row r="19" ht="12.75">
      <c r="A19" s="40" t="s">
        <v>138</v>
      </c>
    </row>
    <row r="20" spans="1:5" ht="14.25">
      <c r="A20" s="31"/>
      <c r="B20" s="118" t="s">
        <v>139</v>
      </c>
      <c r="C20" s="119"/>
      <c r="D20" s="120"/>
      <c r="E20" s="32"/>
    </row>
    <row r="21" spans="1:5" ht="15">
      <c r="A21" s="121" t="s">
        <v>140</v>
      </c>
      <c r="B21" s="23" t="s">
        <v>141</v>
      </c>
      <c r="C21" s="23" t="s">
        <v>142</v>
      </c>
      <c r="D21" s="23" t="s">
        <v>143</v>
      </c>
      <c r="E21" s="23" t="s">
        <v>130</v>
      </c>
    </row>
    <row r="22" spans="1:5" ht="15">
      <c r="A22" s="14" t="s">
        <v>144</v>
      </c>
      <c r="B22" s="23">
        <v>72</v>
      </c>
      <c r="C22" s="23">
        <v>137</v>
      </c>
      <c r="D22" s="23">
        <v>91</v>
      </c>
      <c r="E22" s="23">
        <v>300</v>
      </c>
    </row>
    <row r="23" spans="1:5" ht="15">
      <c r="A23" s="14" t="s">
        <v>145</v>
      </c>
      <c r="B23" s="23">
        <v>28</v>
      </c>
      <c r="C23" s="23">
        <v>113</v>
      </c>
      <c r="D23" s="23">
        <v>59</v>
      </c>
      <c r="E23" s="23">
        <v>200</v>
      </c>
    </row>
    <row r="24" spans="1:5" ht="15">
      <c r="A24" s="14" t="s">
        <v>130</v>
      </c>
      <c r="B24" s="23">
        <v>100</v>
      </c>
      <c r="C24" s="23">
        <v>250</v>
      </c>
      <c r="D24" s="23">
        <v>150</v>
      </c>
      <c r="E24" s="23">
        <v>500</v>
      </c>
    </row>
    <row r="27" ht="30">
      <c r="A27" s="108" t="s">
        <v>146</v>
      </c>
    </row>
    <row r="28" spans="1:4" ht="15">
      <c r="A28" s="47"/>
      <c r="B28" s="89" t="s">
        <v>151</v>
      </c>
      <c r="C28" s="111"/>
      <c r="D28" s="112"/>
    </row>
    <row r="29" spans="1:4" ht="14.25">
      <c r="A29" s="89" t="s">
        <v>150</v>
      </c>
      <c r="B29" s="78" t="s">
        <v>149</v>
      </c>
      <c r="C29" s="78" t="s">
        <v>147</v>
      </c>
      <c r="D29" s="78" t="s">
        <v>148</v>
      </c>
    </row>
    <row r="30" spans="1:4" ht="15">
      <c r="A30" s="89" t="s">
        <v>144</v>
      </c>
      <c r="B30" s="43">
        <v>39</v>
      </c>
      <c r="C30" s="43">
        <v>66</v>
      </c>
      <c r="D30" s="43">
        <v>25</v>
      </c>
    </row>
    <row r="31" spans="1:4" ht="15">
      <c r="A31" s="89" t="s">
        <v>145</v>
      </c>
      <c r="B31" s="43">
        <v>55</v>
      </c>
      <c r="C31" s="43">
        <v>45</v>
      </c>
      <c r="D31" s="43">
        <v>15</v>
      </c>
    </row>
    <row r="35" ht="12.75">
      <c r="A35" t="s">
        <v>155</v>
      </c>
    </row>
    <row r="36" spans="1:5" ht="12.75">
      <c r="A36" s="113"/>
      <c r="B36" s="109" t="s">
        <v>139</v>
      </c>
      <c r="C36" s="114"/>
      <c r="D36" s="115"/>
      <c r="E36" s="116"/>
    </row>
    <row r="37" spans="1:5" ht="12.75">
      <c r="A37" s="109" t="s">
        <v>152</v>
      </c>
      <c r="B37" s="117" t="s">
        <v>142</v>
      </c>
      <c r="C37" s="117" t="s">
        <v>154</v>
      </c>
      <c r="D37" s="117" t="s">
        <v>143</v>
      </c>
      <c r="E37" s="117" t="s">
        <v>153</v>
      </c>
    </row>
    <row r="38" spans="1:5" ht="15">
      <c r="A38" s="110" t="s">
        <v>144</v>
      </c>
      <c r="B38" s="43">
        <v>0.13</v>
      </c>
      <c r="C38" s="43">
        <v>0.11</v>
      </c>
      <c r="D38" s="43">
        <v>0.16</v>
      </c>
      <c r="E38" s="43">
        <v>0.09</v>
      </c>
    </row>
    <row r="39" spans="1:5" ht="15">
      <c r="A39" s="110" t="s">
        <v>145</v>
      </c>
      <c r="B39" s="43">
        <v>0.17</v>
      </c>
      <c r="C39" s="43">
        <v>0.12</v>
      </c>
      <c r="D39" s="43">
        <v>0.2</v>
      </c>
      <c r="E39" s="43">
        <v>0.02</v>
      </c>
    </row>
  </sheetData>
  <mergeCells count="2">
    <mergeCell ref="B4:D4"/>
    <mergeCell ref="B20:D2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D13" sqref="D13"/>
    </sheetView>
  </sheetViews>
  <sheetFormatPr defaultColWidth="9.140625" defaultRowHeight="12.75"/>
  <cols>
    <col min="1" max="1" width="15.00390625" style="0" customWidth="1"/>
    <col min="2" max="2" width="10.8515625" style="0" customWidth="1"/>
    <col min="3" max="3" width="10.421875" style="0" customWidth="1"/>
    <col min="4" max="4" width="10.140625" style="0" customWidth="1"/>
  </cols>
  <sheetData>
    <row r="1" ht="18.75">
      <c r="A1" s="27" t="s">
        <v>156</v>
      </c>
    </row>
    <row r="3" spans="1:2" ht="12.75">
      <c r="A3" s="42" t="s">
        <v>277</v>
      </c>
      <c r="B3" s="10"/>
    </row>
    <row r="4" spans="1:2" ht="14.25">
      <c r="A4" s="73" t="s">
        <v>157</v>
      </c>
      <c r="B4" s="126" t="s">
        <v>158</v>
      </c>
    </row>
    <row r="5" spans="1:2" ht="14.25" customHeight="1">
      <c r="A5" s="43">
        <v>0</v>
      </c>
      <c r="B5" s="123">
        <f>HYPGEOMDIST(A5,6,6,45)</f>
        <v>0.40056463672459136</v>
      </c>
    </row>
    <row r="6" spans="1:2" ht="15">
      <c r="A6" s="43">
        <f>A5+1</f>
        <v>1</v>
      </c>
      <c r="B6" s="123">
        <f>HYPGEOMDIST(A6,6,6,45)</f>
        <v>0.42412726241427323</v>
      </c>
    </row>
    <row r="7" spans="1:2" ht="15">
      <c r="A7" s="43">
        <f>A6+1</f>
        <v>2</v>
      </c>
      <c r="B7" s="123">
        <f>HYPGEOMDIST(A7,6,6,45)</f>
        <v>0.15147402229081186</v>
      </c>
    </row>
    <row r="8" spans="1:2" ht="15">
      <c r="A8" s="43">
        <f>A7+1</f>
        <v>3</v>
      </c>
      <c r="B8" s="123">
        <f>HYPGEOMDIST(A8,6,6,45)</f>
        <v>0.022440595894935092</v>
      </c>
    </row>
    <row r="9" spans="1:2" ht="15">
      <c r="A9" s="43">
        <f>A8+1</f>
        <v>4</v>
      </c>
      <c r="B9" s="123">
        <f>HYPGEOMDIST(A9,6,6,45)</f>
        <v>0.0013646308314487557</v>
      </c>
    </row>
    <row r="10" spans="1:2" ht="15">
      <c r="A10" s="43">
        <f>A9+1</f>
        <v>5</v>
      </c>
      <c r="B10" s="124">
        <f>HYPGEOMDIST(A10,6,6,45)</f>
        <v>2.8729070135763275E-05</v>
      </c>
    </row>
    <row r="11" spans="1:2" ht="15">
      <c r="A11" s="43">
        <f>A10+1</f>
        <v>6</v>
      </c>
      <c r="B11" s="124">
        <f>HYPGEOMDIST(A11,6,6,45)</f>
        <v>1.2277380399898837E-07</v>
      </c>
    </row>
    <row r="12" spans="1:2" ht="15">
      <c r="A12" s="43" t="s">
        <v>130</v>
      </c>
      <c r="B12" s="125">
        <f>SUM(B5:B11)</f>
        <v>1</v>
      </c>
    </row>
    <row r="13" ht="15" customHeight="1"/>
    <row r="15" spans="1:2" ht="12.75">
      <c r="A15" s="42" t="s">
        <v>159</v>
      </c>
      <c r="B15" s="10"/>
    </row>
    <row r="16" spans="1:2" ht="12.75">
      <c r="A16" s="128" t="s">
        <v>160</v>
      </c>
      <c r="B16" s="129" t="s">
        <v>14</v>
      </c>
    </row>
    <row r="17" spans="1:2" ht="12.75">
      <c r="A17" s="130" t="s">
        <v>161</v>
      </c>
      <c r="B17" s="131"/>
    </row>
    <row r="18" spans="1:2" ht="12.75">
      <c r="A18" s="132" t="s">
        <v>278</v>
      </c>
      <c r="B18" s="133"/>
    </row>
    <row r="19" spans="1:2" ht="15">
      <c r="A19" s="35">
        <v>-21.4</v>
      </c>
      <c r="B19" s="127">
        <v>934000</v>
      </c>
    </row>
    <row r="20" spans="1:2" ht="15">
      <c r="A20" s="35">
        <v>5.6</v>
      </c>
      <c r="B20" s="127">
        <v>2336000</v>
      </c>
    </row>
    <row r="21" spans="1:2" ht="14.25" customHeight="1">
      <c r="A21" s="35">
        <v>33</v>
      </c>
      <c r="B21" s="127">
        <v>667000</v>
      </c>
    </row>
    <row r="22" spans="1:2" ht="15">
      <c r="A22" s="35">
        <v>74.5</v>
      </c>
      <c r="B22" s="127">
        <v>792000</v>
      </c>
    </row>
    <row r="23" spans="1:2" ht="15">
      <c r="A23" s="35">
        <v>144.4</v>
      </c>
      <c r="B23" s="127">
        <v>1108000</v>
      </c>
    </row>
    <row r="24" spans="1:2" ht="15">
      <c r="A24" s="35">
        <v>294.7</v>
      </c>
      <c r="B24" s="127">
        <v>794000</v>
      </c>
    </row>
    <row r="25" spans="1:2" ht="15">
      <c r="A25" s="35">
        <v>677.6</v>
      </c>
      <c r="B25" s="127">
        <v>152000</v>
      </c>
    </row>
    <row r="26" spans="1:2" ht="15">
      <c r="A26" s="35">
        <v>2333.3</v>
      </c>
      <c r="B26" s="35">
        <v>72000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H5" sqref="H5"/>
    </sheetView>
  </sheetViews>
  <sheetFormatPr defaultColWidth="9.140625" defaultRowHeight="12.75"/>
  <cols>
    <col min="1" max="1" width="11.28125" style="0" customWidth="1"/>
  </cols>
  <sheetData>
    <row r="1" ht="18.75">
      <c r="A1" s="27" t="s">
        <v>169</v>
      </c>
    </row>
    <row r="3" ht="12.75">
      <c r="A3" s="40" t="s">
        <v>162</v>
      </c>
    </row>
    <row r="4" spans="1:4" ht="15">
      <c r="A4" s="138" t="s">
        <v>279</v>
      </c>
      <c r="B4" s="139">
        <v>500</v>
      </c>
      <c r="C4" s="47"/>
      <c r="D4" s="47"/>
    </row>
    <row r="5" spans="1:4" ht="15">
      <c r="A5" s="138" t="s">
        <v>280</v>
      </c>
      <c r="B5" s="139">
        <v>2</v>
      </c>
      <c r="C5" s="47"/>
      <c r="D5" s="47"/>
    </row>
    <row r="6" spans="1:4" ht="15">
      <c r="A6" s="47"/>
      <c r="B6" s="134"/>
      <c r="C6" s="47"/>
      <c r="D6" s="135"/>
    </row>
    <row r="7" spans="1:4" ht="15">
      <c r="A7" s="136"/>
      <c r="B7" s="135" t="s">
        <v>163</v>
      </c>
      <c r="C7" s="135" t="s">
        <v>164</v>
      </c>
      <c r="D7" s="135" t="s">
        <v>165</v>
      </c>
    </row>
    <row r="8" spans="1:4" ht="15">
      <c r="A8" s="136"/>
      <c r="B8" s="48" t="s">
        <v>166</v>
      </c>
      <c r="C8" s="13"/>
      <c r="D8" s="48" t="s">
        <v>166</v>
      </c>
    </row>
    <row r="9" spans="1:4" ht="15">
      <c r="A9" s="47" t="s">
        <v>167</v>
      </c>
      <c r="B9" s="139">
        <v>0.04</v>
      </c>
      <c r="C9" s="139">
        <v>496</v>
      </c>
      <c r="D9" s="137">
        <f>NORMDIST(C9,B4,B5,1)</f>
        <v>0.02275013194817932</v>
      </c>
    </row>
    <row r="10" spans="1:4" ht="15">
      <c r="A10" s="47" t="s">
        <v>168</v>
      </c>
      <c r="B10" s="139">
        <v>0.07</v>
      </c>
      <c r="C10" s="139">
        <v>503</v>
      </c>
      <c r="D10" s="137">
        <f>1-NORMDIST(C10,B4,B5,1)</f>
        <v>0.06680720126885809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72"/>
  <sheetViews>
    <sheetView workbookViewId="0" topLeftCell="A1">
      <selection activeCell="A175" sqref="A175"/>
    </sheetView>
  </sheetViews>
  <sheetFormatPr defaultColWidth="9.140625" defaultRowHeight="12.75"/>
  <cols>
    <col min="1" max="1" width="16.7109375" style="0" customWidth="1"/>
    <col min="2" max="2" width="10.421875" style="0" customWidth="1"/>
    <col min="3" max="3" width="12.7109375" style="0" customWidth="1"/>
    <col min="4" max="4" width="11.00390625" style="0" customWidth="1"/>
  </cols>
  <sheetData>
    <row r="1" ht="18.75">
      <c r="A1" s="27" t="s">
        <v>171</v>
      </c>
    </row>
    <row r="2" ht="12.75" customHeight="1">
      <c r="A2" s="27"/>
    </row>
    <row r="3" ht="12.75" customHeight="1">
      <c r="A3" s="27"/>
    </row>
    <row r="4" spans="1:2" ht="12.75">
      <c r="A4" s="42" t="s">
        <v>172</v>
      </c>
      <c r="B4" s="10"/>
    </row>
    <row r="5" spans="1:4" ht="14.25">
      <c r="A5" s="141" t="s">
        <v>170</v>
      </c>
      <c r="B5" s="87" t="s">
        <v>281</v>
      </c>
      <c r="C5" s="34"/>
      <c r="D5" s="34"/>
    </row>
    <row r="6" spans="1:4" ht="15">
      <c r="A6" s="43">
        <v>625</v>
      </c>
      <c r="B6" s="47">
        <v>58250</v>
      </c>
      <c r="C6" s="34"/>
      <c r="D6" s="34"/>
    </row>
    <row r="7" spans="1:4" ht="15">
      <c r="A7" s="43">
        <v>495</v>
      </c>
      <c r="B7" s="47">
        <v>60500</v>
      </c>
      <c r="C7" s="34"/>
      <c r="D7" s="34"/>
    </row>
    <row r="8" spans="1:4" ht="15">
      <c r="A8" s="43">
        <v>500</v>
      </c>
      <c r="B8" s="47">
        <v>46500</v>
      </c>
      <c r="C8" s="34"/>
      <c r="D8" s="34"/>
    </row>
    <row r="9" spans="1:4" ht="15">
      <c r="A9" s="43">
        <v>1050</v>
      </c>
      <c r="B9" s="47">
        <v>67500</v>
      </c>
      <c r="C9" s="34"/>
      <c r="D9" s="34"/>
    </row>
    <row r="10" spans="1:4" ht="15">
      <c r="A10" s="43">
        <v>1350</v>
      </c>
      <c r="B10" s="47">
        <v>101500</v>
      </c>
      <c r="C10" s="34"/>
      <c r="D10" s="34"/>
    </row>
    <row r="11" spans="1:4" ht="15">
      <c r="A11" s="43">
        <v>750</v>
      </c>
      <c r="B11" s="47">
        <v>59000</v>
      </c>
      <c r="C11" s="34"/>
      <c r="D11" s="36"/>
    </row>
    <row r="12" spans="1:4" ht="15">
      <c r="A12" s="43">
        <v>300</v>
      </c>
      <c r="B12" s="47">
        <v>14000</v>
      </c>
      <c r="C12" s="34"/>
      <c r="D12" s="36"/>
    </row>
    <row r="13" ht="12.75">
      <c r="A13" s="140"/>
    </row>
    <row r="15" spans="1:2" ht="12.75">
      <c r="A15" s="42" t="s">
        <v>173</v>
      </c>
      <c r="B15" s="10"/>
    </row>
    <row r="16" spans="1:2" ht="15">
      <c r="A16" s="142" t="s">
        <v>174</v>
      </c>
      <c r="B16" s="142" t="s">
        <v>175</v>
      </c>
    </row>
    <row r="17" spans="1:2" ht="15">
      <c r="A17" s="143">
        <v>1</v>
      </c>
      <c r="B17" s="143">
        <v>1</v>
      </c>
    </row>
    <row r="18" spans="1:2" ht="15">
      <c r="A18" s="143">
        <v>1</v>
      </c>
      <c r="B18" s="143">
        <v>2</v>
      </c>
    </row>
    <row r="19" spans="1:2" ht="15">
      <c r="A19" s="143">
        <v>2</v>
      </c>
      <c r="B19" s="143">
        <v>3</v>
      </c>
    </row>
    <row r="20" spans="1:2" ht="15">
      <c r="A20" s="143">
        <v>3</v>
      </c>
      <c r="B20" s="143">
        <v>3</v>
      </c>
    </row>
    <row r="21" spans="1:2" ht="15">
      <c r="A21" s="143">
        <v>4</v>
      </c>
      <c r="B21" s="143">
        <v>4</v>
      </c>
    </row>
    <row r="24" ht="12.75">
      <c r="A24" s="40" t="s">
        <v>176</v>
      </c>
    </row>
    <row r="25" spans="1:2" ht="12.75">
      <c r="A25" s="144" t="s">
        <v>177</v>
      </c>
      <c r="B25" s="144" t="s">
        <v>177</v>
      </c>
    </row>
    <row r="26" spans="1:2" ht="14.25">
      <c r="A26" s="145" t="s">
        <v>178</v>
      </c>
      <c r="B26" s="145" t="s">
        <v>179</v>
      </c>
    </row>
    <row r="27" spans="1:2" ht="15">
      <c r="A27" s="49">
        <v>3653</v>
      </c>
      <c r="B27" s="49">
        <v>10</v>
      </c>
    </row>
    <row r="28" spans="1:2" ht="15">
      <c r="A28" s="43">
        <v>3117</v>
      </c>
      <c r="B28" s="43">
        <v>15</v>
      </c>
    </row>
    <row r="29" spans="1:2" ht="15">
      <c r="A29" s="43">
        <v>2777</v>
      </c>
      <c r="B29" s="43">
        <v>20</v>
      </c>
    </row>
    <row r="30" spans="1:2" ht="15">
      <c r="A30" s="43">
        <v>5078</v>
      </c>
      <c r="B30" s="43">
        <v>25</v>
      </c>
    </row>
    <row r="31" spans="1:2" ht="15">
      <c r="A31" s="43">
        <v>4460</v>
      </c>
      <c r="B31" s="43">
        <v>30</v>
      </c>
    </row>
    <row r="32" spans="1:2" ht="15">
      <c r="A32" s="43">
        <v>4641</v>
      </c>
      <c r="B32" s="43">
        <v>35</v>
      </c>
    </row>
    <row r="33" spans="1:2" ht="15">
      <c r="A33" s="43">
        <v>5236</v>
      </c>
      <c r="B33" s="43">
        <v>40</v>
      </c>
    </row>
    <row r="34" spans="1:2" ht="15">
      <c r="A34" s="43">
        <v>5501</v>
      </c>
      <c r="B34" s="43">
        <v>45</v>
      </c>
    </row>
    <row r="35" spans="1:2" ht="15">
      <c r="A35" s="43">
        <v>4361</v>
      </c>
      <c r="B35" s="43">
        <v>50</v>
      </c>
    </row>
    <row r="36" spans="1:2" ht="15">
      <c r="A36" s="43">
        <v>4951</v>
      </c>
      <c r="B36" s="43">
        <v>55</v>
      </c>
    </row>
    <row r="37" spans="1:2" ht="15">
      <c r="A37" s="43">
        <v>4800</v>
      </c>
      <c r="B37" s="43">
        <v>60</v>
      </c>
    </row>
    <row r="40" spans="1:2" ht="12.75">
      <c r="A40" s="42" t="s">
        <v>180</v>
      </c>
      <c r="B40" s="10"/>
    </row>
    <row r="41" spans="1:2" ht="15">
      <c r="A41" s="150" t="s">
        <v>181</v>
      </c>
      <c r="B41" s="150" t="s">
        <v>182</v>
      </c>
    </row>
    <row r="42" spans="1:2" ht="15">
      <c r="A42" s="151"/>
      <c r="B42" s="151" t="s">
        <v>183</v>
      </c>
    </row>
    <row r="43" spans="1:2" ht="15">
      <c r="A43" s="146">
        <v>2001</v>
      </c>
      <c r="B43" s="147">
        <v>23</v>
      </c>
    </row>
    <row r="44" spans="1:2" ht="15">
      <c r="A44" s="146">
        <f>A43+1</f>
        <v>2002</v>
      </c>
      <c r="B44" s="147">
        <v>23.9</v>
      </c>
    </row>
    <row r="45" spans="1:2" ht="15">
      <c r="A45" s="146">
        <f>A44+1</f>
        <v>2003</v>
      </c>
      <c r="B45" s="147">
        <v>24.8</v>
      </c>
    </row>
    <row r="46" spans="1:2" ht="15">
      <c r="A46" s="146">
        <f>A45+1</f>
        <v>2004</v>
      </c>
      <c r="B46" s="147">
        <v>24.7</v>
      </c>
    </row>
    <row r="47" spans="1:2" ht="15">
      <c r="A47" s="146">
        <f>A46+1</f>
        <v>2005</v>
      </c>
      <c r="B47" s="147">
        <v>26.2</v>
      </c>
    </row>
    <row r="48" spans="1:2" ht="15">
      <c r="A48" s="148">
        <f>A47+1</f>
        <v>2006</v>
      </c>
      <c r="B48" s="149">
        <v>27.2</v>
      </c>
    </row>
    <row r="51" spans="1:2" ht="12.75">
      <c r="A51" s="42" t="s">
        <v>184</v>
      </c>
      <c r="B51" s="10"/>
    </row>
    <row r="52" spans="1:3" ht="14.25">
      <c r="A52" s="153" t="s">
        <v>53</v>
      </c>
      <c r="B52" s="154" t="s">
        <v>186</v>
      </c>
      <c r="C52" s="152"/>
    </row>
    <row r="53" spans="1:3" ht="15">
      <c r="A53" s="86" t="s">
        <v>185</v>
      </c>
      <c r="B53" s="155" t="s">
        <v>282</v>
      </c>
      <c r="C53" s="152"/>
    </row>
    <row r="54" spans="1:2" ht="15">
      <c r="A54" s="43">
        <v>279</v>
      </c>
      <c r="B54" s="43">
        <v>30</v>
      </c>
    </row>
    <row r="55" spans="1:2" ht="15">
      <c r="A55" s="43">
        <v>143</v>
      </c>
      <c r="B55" s="43">
        <v>18.25</v>
      </c>
    </row>
    <row r="56" spans="1:2" ht="15">
      <c r="A56" s="43">
        <v>222</v>
      </c>
      <c r="B56" s="43">
        <v>18.75</v>
      </c>
    </row>
    <row r="57" spans="1:2" ht="15">
      <c r="A57" s="43">
        <v>317</v>
      </c>
      <c r="B57" s="43">
        <v>26</v>
      </c>
    </row>
    <row r="58" spans="1:2" ht="15">
      <c r="A58" s="43">
        <v>340</v>
      </c>
      <c r="B58" s="43">
        <v>27</v>
      </c>
    </row>
    <row r="59" spans="1:2" ht="15">
      <c r="A59" s="43">
        <v>336</v>
      </c>
      <c r="B59" s="43">
        <v>27.5</v>
      </c>
    </row>
    <row r="60" spans="1:2" ht="15">
      <c r="A60" s="43">
        <v>126</v>
      </c>
      <c r="B60" s="43">
        <v>14</v>
      </c>
    </row>
    <row r="61" spans="1:2" ht="15">
      <c r="A61" s="43">
        <v>364</v>
      </c>
      <c r="B61" s="43">
        <v>33</v>
      </c>
    </row>
    <row r="62" spans="1:2" ht="15">
      <c r="A62" s="43">
        <v>128</v>
      </c>
      <c r="B62" s="43">
        <v>12.5</v>
      </c>
    </row>
    <row r="63" spans="1:2" ht="15">
      <c r="A63" s="43">
        <v>496</v>
      </c>
      <c r="B63" s="43">
        <v>33</v>
      </c>
    </row>
    <row r="66" spans="1:2" ht="12.75">
      <c r="A66" s="42" t="s">
        <v>187</v>
      </c>
      <c r="B66" s="10"/>
    </row>
    <row r="67" spans="1:3" ht="14.25">
      <c r="A67" s="153" t="s">
        <v>186</v>
      </c>
      <c r="B67" s="154" t="s">
        <v>188</v>
      </c>
      <c r="C67" s="152"/>
    </row>
    <row r="68" spans="1:3" ht="14.25">
      <c r="A68" s="155" t="s">
        <v>283</v>
      </c>
      <c r="B68" s="156" t="s">
        <v>284</v>
      </c>
      <c r="C68" s="152"/>
    </row>
    <row r="69" spans="1:2" ht="15">
      <c r="A69" s="43">
        <v>175</v>
      </c>
      <c r="B69" s="43">
        <v>10</v>
      </c>
    </row>
    <row r="70" spans="1:2" ht="15">
      <c r="A70" s="43">
        <v>150</v>
      </c>
      <c r="B70" s="43">
        <v>19</v>
      </c>
    </row>
    <row r="71" spans="1:2" ht="15">
      <c r="A71" s="43">
        <v>165</v>
      </c>
      <c r="B71" s="43">
        <v>29</v>
      </c>
    </row>
    <row r="72" spans="1:2" ht="15">
      <c r="A72" s="43">
        <v>125</v>
      </c>
      <c r="B72" s="43">
        <v>31</v>
      </c>
    </row>
    <row r="73" spans="1:2" ht="15">
      <c r="A73" s="43">
        <v>130</v>
      </c>
      <c r="B73" s="43">
        <v>40</v>
      </c>
    </row>
    <row r="74" spans="1:2" ht="15">
      <c r="A74" s="43">
        <v>105</v>
      </c>
      <c r="B74" s="43">
        <v>50</v>
      </c>
    </row>
    <row r="77" spans="1:4" ht="12.75">
      <c r="A77" s="42" t="s">
        <v>196</v>
      </c>
      <c r="B77" s="10"/>
      <c r="C77" s="10"/>
      <c r="D77" s="10"/>
    </row>
    <row r="78" spans="1:4" ht="14.25">
      <c r="A78" s="64" t="s">
        <v>181</v>
      </c>
      <c r="B78" s="65" t="s">
        <v>189</v>
      </c>
      <c r="C78" s="89" t="s">
        <v>190</v>
      </c>
      <c r="D78" s="89" t="s">
        <v>191</v>
      </c>
    </row>
    <row r="79" spans="1:4" ht="15">
      <c r="A79" s="157">
        <v>2003</v>
      </c>
      <c r="B79" s="43" t="s">
        <v>192</v>
      </c>
      <c r="C79" s="159">
        <v>-0.008394726622003265</v>
      </c>
      <c r="D79" s="159">
        <v>-0.015210278743895899</v>
      </c>
    </row>
    <row r="80" spans="1:4" ht="15">
      <c r="A80" s="157"/>
      <c r="B80" s="43" t="s">
        <v>193</v>
      </c>
      <c r="C80" s="159">
        <v>0.02116202224931768</v>
      </c>
      <c r="D80" s="159">
        <v>0.005591055561487083</v>
      </c>
    </row>
    <row r="81" spans="1:4" ht="15">
      <c r="A81" s="157"/>
      <c r="B81" s="43" t="s">
        <v>194</v>
      </c>
      <c r="C81" s="159">
        <v>0.0266208713065289</v>
      </c>
      <c r="D81" s="159">
        <v>0.03302749592512894</v>
      </c>
    </row>
    <row r="82" spans="1:4" ht="15">
      <c r="A82" s="157"/>
      <c r="B82" s="43" t="s">
        <v>195</v>
      </c>
      <c r="C82" s="159">
        <v>0.006884683639069724</v>
      </c>
      <c r="D82" s="159">
        <v>-0.025205866259393347</v>
      </c>
    </row>
    <row r="83" spans="1:4" ht="15">
      <c r="A83" s="160">
        <v>2004</v>
      </c>
      <c r="B83" s="43" t="s">
        <v>192</v>
      </c>
      <c r="C83" s="159">
        <v>0.01799371270509748</v>
      </c>
      <c r="D83" s="159">
        <v>0.007699765465256803</v>
      </c>
    </row>
    <row r="84" spans="1:4" ht="15">
      <c r="A84" s="157"/>
      <c r="B84" s="43" t="s">
        <v>193</v>
      </c>
      <c r="C84" s="159">
        <v>-0.004740442270184011</v>
      </c>
      <c r="D84" s="159">
        <v>-0.000515337534437485</v>
      </c>
    </row>
    <row r="85" spans="1:4" ht="15">
      <c r="A85" s="157"/>
      <c r="B85" s="43" t="s">
        <v>194</v>
      </c>
      <c r="C85" s="159">
        <v>0.01323461892660066</v>
      </c>
      <c r="D85" s="159">
        <v>-0.0039915326790775085</v>
      </c>
    </row>
    <row r="86" spans="1:4" ht="15">
      <c r="A86" s="157"/>
      <c r="B86" s="43" t="s">
        <v>195</v>
      </c>
      <c r="C86" s="159">
        <v>0.0288944805973269</v>
      </c>
      <c r="D86" s="159">
        <v>0.04518259976244121</v>
      </c>
    </row>
    <row r="87" spans="1:4" ht="15">
      <c r="A87" s="160">
        <v>2005</v>
      </c>
      <c r="B87" s="43" t="s">
        <v>192</v>
      </c>
      <c r="C87" s="159">
        <v>-0.004224811783492727</v>
      </c>
      <c r="D87" s="159">
        <v>-0.00044436195798907657</v>
      </c>
    </row>
    <row r="88" spans="1:4" ht="15">
      <c r="A88" s="157"/>
      <c r="B88" s="43" t="s">
        <v>193</v>
      </c>
      <c r="C88" s="159">
        <v>-0.009608009342327284</v>
      </c>
      <c r="D88" s="159">
        <v>-0.008659564416934148</v>
      </c>
    </row>
    <row r="89" spans="1:4" ht="15">
      <c r="A89" s="157"/>
      <c r="B89" s="43" t="s">
        <v>194</v>
      </c>
      <c r="C89" s="159">
        <v>0.0187552362429284</v>
      </c>
      <c r="D89" s="159">
        <v>0.052314248169268045</v>
      </c>
    </row>
    <row r="90" spans="1:4" ht="15">
      <c r="A90" s="158"/>
      <c r="B90" s="43" t="s">
        <v>195</v>
      </c>
      <c r="C90" s="159">
        <v>0.005564528246513541</v>
      </c>
      <c r="D90" s="159">
        <v>0.024108747512710096</v>
      </c>
    </row>
    <row r="93" ht="12.75">
      <c r="A93" s="40" t="s">
        <v>202</v>
      </c>
    </row>
    <row r="94" spans="1:3" ht="14.25">
      <c r="A94" s="161" t="s">
        <v>197</v>
      </c>
      <c r="B94" s="154" t="s">
        <v>198</v>
      </c>
      <c r="C94" s="165" t="s">
        <v>201</v>
      </c>
    </row>
    <row r="95" spans="1:4" ht="14.25">
      <c r="A95" s="162" t="s">
        <v>286</v>
      </c>
      <c r="B95" s="164" t="s">
        <v>199</v>
      </c>
      <c r="C95" s="153" t="s">
        <v>200</v>
      </c>
      <c r="D95" s="152"/>
    </row>
    <row r="96" spans="1:4" ht="14.25">
      <c r="A96" s="163" t="s">
        <v>285</v>
      </c>
      <c r="B96" s="145" t="s">
        <v>200</v>
      </c>
      <c r="C96" s="155"/>
      <c r="D96" s="152"/>
    </row>
    <row r="97" spans="1:3" ht="15">
      <c r="A97" s="44">
        <v>2000</v>
      </c>
      <c r="B97" s="43">
        <v>330</v>
      </c>
      <c r="C97" s="43">
        <v>95</v>
      </c>
    </row>
    <row r="98" spans="1:3" ht="15">
      <c r="A98" s="44">
        <v>2001</v>
      </c>
      <c r="B98" s="43">
        <v>290</v>
      </c>
      <c r="C98" s="43">
        <v>96</v>
      </c>
    </row>
    <row r="99" spans="1:3" ht="15">
      <c r="A99" s="44">
        <v>2002</v>
      </c>
      <c r="B99" s="43">
        <v>230</v>
      </c>
      <c r="C99" s="43">
        <v>97</v>
      </c>
    </row>
    <row r="100" spans="1:3" ht="15">
      <c r="A100" s="44">
        <v>2003</v>
      </c>
      <c r="B100" s="43">
        <v>200</v>
      </c>
      <c r="C100" s="43">
        <v>99</v>
      </c>
    </row>
    <row r="101" spans="1:3" ht="15">
      <c r="A101" s="44">
        <v>2004</v>
      </c>
      <c r="B101" s="43">
        <v>260</v>
      </c>
      <c r="C101" s="43">
        <v>102</v>
      </c>
    </row>
    <row r="102" spans="1:3" ht="15">
      <c r="A102" s="44">
        <v>2005</v>
      </c>
      <c r="B102" s="43">
        <v>280</v>
      </c>
      <c r="C102" s="43">
        <v>103</v>
      </c>
    </row>
    <row r="103" spans="1:3" ht="15">
      <c r="A103" s="44">
        <v>2006</v>
      </c>
      <c r="B103" s="43">
        <v>320</v>
      </c>
      <c r="C103" s="43">
        <v>99</v>
      </c>
    </row>
    <row r="104" spans="1:3" ht="15">
      <c r="A104" s="44">
        <v>2007</v>
      </c>
      <c r="B104" s="43">
        <v>370</v>
      </c>
      <c r="C104" s="43">
        <v>98</v>
      </c>
    </row>
    <row r="107" ht="12.75">
      <c r="A107" s="40" t="s">
        <v>205</v>
      </c>
    </row>
    <row r="108" spans="1:8" ht="15">
      <c r="A108" s="166" t="s">
        <v>197</v>
      </c>
      <c r="B108" s="168">
        <v>1</v>
      </c>
      <c r="C108" s="168">
        <v>2</v>
      </c>
      <c r="D108" s="168">
        <v>3</v>
      </c>
      <c r="E108" s="168">
        <v>4</v>
      </c>
      <c r="F108" s="168">
        <v>5</v>
      </c>
      <c r="G108" s="168">
        <v>6</v>
      </c>
      <c r="H108" s="168">
        <v>7</v>
      </c>
    </row>
    <row r="109" spans="1:8" ht="14.25" customHeight="1">
      <c r="A109" s="167" t="s">
        <v>203</v>
      </c>
      <c r="B109" s="23">
        <v>4.5</v>
      </c>
      <c r="C109" s="23">
        <v>3.9</v>
      </c>
      <c r="D109" s="23">
        <v>3.8</v>
      </c>
      <c r="E109" s="23">
        <v>4.9</v>
      </c>
      <c r="F109" s="23">
        <v>4</v>
      </c>
      <c r="G109" s="23">
        <v>4.1</v>
      </c>
      <c r="H109" s="23">
        <v>4.3</v>
      </c>
    </row>
    <row r="110" spans="1:8" ht="15" customHeight="1">
      <c r="A110" s="167" t="s">
        <v>204</v>
      </c>
      <c r="B110" s="59">
        <v>447</v>
      </c>
      <c r="C110" s="59">
        <v>460</v>
      </c>
      <c r="D110" s="59">
        <v>459</v>
      </c>
      <c r="E110" s="59">
        <v>438</v>
      </c>
      <c r="F110" s="59">
        <v>450</v>
      </c>
      <c r="G110" s="59">
        <v>453</v>
      </c>
      <c r="H110" s="59">
        <v>450</v>
      </c>
    </row>
    <row r="113" ht="12.75">
      <c r="A113" s="105" t="s">
        <v>206</v>
      </c>
    </row>
    <row r="114" spans="1:2" ht="14.25">
      <c r="A114" s="165" t="s">
        <v>177</v>
      </c>
      <c r="B114" s="165" t="s">
        <v>177</v>
      </c>
    </row>
    <row r="115" spans="1:2" ht="14.25">
      <c r="A115" s="145" t="s">
        <v>178</v>
      </c>
      <c r="B115" s="145" t="s">
        <v>179</v>
      </c>
    </row>
    <row r="116" spans="1:2" ht="15">
      <c r="A116" s="49">
        <v>3653</v>
      </c>
      <c r="B116" s="49">
        <v>10</v>
      </c>
    </row>
    <row r="117" spans="1:2" ht="15">
      <c r="A117" s="43">
        <v>3117</v>
      </c>
      <c r="B117" s="43">
        <v>15</v>
      </c>
    </row>
    <row r="118" spans="1:2" ht="15">
      <c r="A118" s="43">
        <v>2777</v>
      </c>
      <c r="B118" s="43">
        <v>20</v>
      </c>
    </row>
    <row r="119" spans="1:2" ht="15">
      <c r="A119" s="43">
        <v>5078</v>
      </c>
      <c r="B119" s="43">
        <v>25</v>
      </c>
    </row>
    <row r="120" spans="1:2" ht="15">
      <c r="A120" s="43">
        <v>4460</v>
      </c>
      <c r="B120" s="43">
        <v>30</v>
      </c>
    </row>
    <row r="121" spans="1:2" ht="15">
      <c r="A121" s="43">
        <v>4641</v>
      </c>
      <c r="B121" s="43">
        <v>35</v>
      </c>
    </row>
    <row r="122" spans="1:2" ht="15">
      <c r="A122" s="43">
        <v>5236</v>
      </c>
      <c r="B122" s="43">
        <v>40</v>
      </c>
    </row>
    <row r="125" spans="1:11" ht="12.75">
      <c r="A125" s="42" t="s">
        <v>208</v>
      </c>
      <c r="B125" s="10"/>
      <c r="C125" s="10"/>
      <c r="D125" s="10"/>
      <c r="E125" s="10"/>
      <c r="F125" s="10"/>
      <c r="G125" s="10"/>
      <c r="H125" s="10"/>
      <c r="I125" s="10"/>
      <c r="J125" s="10"/>
      <c r="K125" s="10"/>
    </row>
    <row r="126" spans="1:11" ht="15">
      <c r="A126" s="75" t="s">
        <v>207</v>
      </c>
      <c r="B126" s="43">
        <v>120</v>
      </c>
      <c r="C126" s="43">
        <v>170</v>
      </c>
      <c r="D126" s="43">
        <v>50</v>
      </c>
      <c r="E126" s="43">
        <v>140</v>
      </c>
      <c r="F126" s="43">
        <v>85</v>
      </c>
      <c r="G126" s="43">
        <v>200</v>
      </c>
      <c r="H126" s="43">
        <v>60</v>
      </c>
      <c r="I126" s="43">
        <v>35</v>
      </c>
      <c r="J126" s="43">
        <v>75</v>
      </c>
      <c r="K126" s="43">
        <v>100</v>
      </c>
    </row>
    <row r="127" spans="1:11" ht="15">
      <c r="A127" s="78" t="s">
        <v>287</v>
      </c>
      <c r="B127" s="43">
        <v>16</v>
      </c>
      <c r="C127" s="43">
        <v>20</v>
      </c>
      <c r="D127" s="43">
        <v>11</v>
      </c>
      <c r="E127" s="43">
        <v>15</v>
      </c>
      <c r="F127" s="43">
        <v>14</v>
      </c>
      <c r="G127" s="43">
        <v>25</v>
      </c>
      <c r="H127" s="43">
        <v>16</v>
      </c>
      <c r="I127" s="43">
        <v>15</v>
      </c>
      <c r="J127" s="43">
        <v>16</v>
      </c>
      <c r="K127" s="43">
        <v>18</v>
      </c>
    </row>
    <row r="130" ht="12.75">
      <c r="A130" s="40" t="s">
        <v>209</v>
      </c>
    </row>
    <row r="131" spans="1:5" ht="14.25">
      <c r="A131" s="170" t="s">
        <v>210</v>
      </c>
      <c r="B131" s="170"/>
      <c r="C131" s="174"/>
      <c r="D131" s="171" t="s">
        <v>211</v>
      </c>
      <c r="E131" s="180"/>
    </row>
    <row r="132" spans="1:6" ht="14.25">
      <c r="A132" s="68" t="s">
        <v>53</v>
      </c>
      <c r="B132" s="175" t="s">
        <v>212</v>
      </c>
      <c r="C132" s="173"/>
      <c r="D132" s="179" t="s">
        <v>53</v>
      </c>
      <c r="E132" s="177" t="s">
        <v>212</v>
      </c>
      <c r="F132" s="152"/>
    </row>
    <row r="133" spans="1:6" ht="14.25">
      <c r="A133" s="85" t="s">
        <v>213</v>
      </c>
      <c r="B133" s="176"/>
      <c r="C133" s="173"/>
      <c r="D133" s="172" t="s">
        <v>213</v>
      </c>
      <c r="E133" s="178"/>
      <c r="F133" s="152"/>
    </row>
    <row r="134" spans="1:5" ht="15">
      <c r="A134" s="44">
        <v>128</v>
      </c>
      <c r="B134" s="44">
        <v>18</v>
      </c>
      <c r="C134" s="169"/>
      <c r="D134" s="181">
        <v>224</v>
      </c>
      <c r="E134" s="181">
        <v>29</v>
      </c>
    </row>
    <row r="135" spans="1:5" ht="15">
      <c r="A135" s="44">
        <v>166</v>
      </c>
      <c r="B135" s="44">
        <v>18</v>
      </c>
      <c r="C135" s="169"/>
      <c r="D135" s="181">
        <v>192</v>
      </c>
      <c r="E135" s="181">
        <v>36.4</v>
      </c>
    </row>
    <row r="136" spans="1:5" ht="15">
      <c r="A136" s="44">
        <v>215</v>
      </c>
      <c r="B136" s="44">
        <v>20</v>
      </c>
      <c r="C136" s="169"/>
      <c r="D136" s="181">
        <v>226</v>
      </c>
      <c r="E136" s="181">
        <v>36.25</v>
      </c>
    </row>
    <row r="137" spans="1:5" ht="15">
      <c r="A137" s="44">
        <v>143</v>
      </c>
      <c r="B137" s="44">
        <v>15</v>
      </c>
      <c r="C137" s="169"/>
      <c r="D137" s="181">
        <v>475</v>
      </c>
      <c r="E137" s="181">
        <v>51.95</v>
      </c>
    </row>
    <row r="138" spans="1:5" ht="15">
      <c r="A138" s="44">
        <v>64</v>
      </c>
      <c r="B138" s="44">
        <v>10</v>
      </c>
      <c r="C138" s="169"/>
      <c r="D138" s="181">
        <v>268</v>
      </c>
      <c r="E138" s="181">
        <v>41.55</v>
      </c>
    </row>
    <row r="139" spans="1:5" ht="15">
      <c r="A139" s="44">
        <v>303</v>
      </c>
      <c r="B139" s="44">
        <v>30</v>
      </c>
      <c r="C139" s="169"/>
      <c r="D139" s="181">
        <v>152</v>
      </c>
      <c r="E139" s="181">
        <v>25.95</v>
      </c>
    </row>
    <row r="140" spans="1:5" ht="15">
      <c r="A140" s="44">
        <v>248</v>
      </c>
      <c r="B140" s="44">
        <v>24.5</v>
      </c>
      <c r="C140" s="169"/>
      <c r="D140" s="181">
        <v>272</v>
      </c>
      <c r="E140" s="181">
        <v>49.95</v>
      </c>
    </row>
    <row r="141" spans="1:5" ht="15">
      <c r="A141" s="44">
        <v>231</v>
      </c>
      <c r="B141" s="44">
        <v>16</v>
      </c>
      <c r="C141" s="169"/>
      <c r="D141" s="181">
        <v>270</v>
      </c>
      <c r="E141" s="181">
        <v>44.25</v>
      </c>
    </row>
    <row r="142" spans="1:5" ht="15">
      <c r="A142" s="44">
        <v>125</v>
      </c>
      <c r="B142" s="44">
        <v>10</v>
      </c>
      <c r="C142" s="169"/>
      <c r="D142" s="181">
        <v>680</v>
      </c>
      <c r="E142" s="181">
        <v>61.95</v>
      </c>
    </row>
    <row r="143" spans="1:5" ht="15">
      <c r="A143" s="44">
        <v>258</v>
      </c>
      <c r="B143" s="44">
        <v>21.5</v>
      </c>
      <c r="C143" s="169"/>
      <c r="D143" s="181">
        <v>200</v>
      </c>
      <c r="E143" s="181">
        <v>33</v>
      </c>
    </row>
    <row r="146" ht="12.75">
      <c r="A146" s="40" t="s">
        <v>214</v>
      </c>
    </row>
    <row r="147" spans="1:5" ht="14.25">
      <c r="A147" s="182" t="s">
        <v>215</v>
      </c>
      <c r="B147" s="91" t="s">
        <v>177</v>
      </c>
      <c r="C147" s="91" t="s">
        <v>216</v>
      </c>
      <c r="D147" s="90" t="s">
        <v>53</v>
      </c>
      <c r="E147" s="152"/>
    </row>
    <row r="148" spans="1:5" ht="14.25">
      <c r="A148" s="85"/>
      <c r="B148" s="93" t="s">
        <v>178</v>
      </c>
      <c r="C148" s="93" t="s">
        <v>217</v>
      </c>
      <c r="D148" s="93" t="s">
        <v>218</v>
      </c>
      <c r="E148" s="152"/>
    </row>
    <row r="149" spans="1:4" ht="15">
      <c r="A149" s="47" t="s">
        <v>219</v>
      </c>
      <c r="B149" s="43">
        <v>54000</v>
      </c>
      <c r="C149" s="43">
        <v>2250</v>
      </c>
      <c r="D149" s="43">
        <v>309</v>
      </c>
    </row>
    <row r="150" spans="1:4" ht="15">
      <c r="A150" s="47" t="s">
        <v>220</v>
      </c>
      <c r="B150" s="43">
        <v>63000</v>
      </c>
      <c r="C150" s="43">
        <v>2850</v>
      </c>
      <c r="D150" s="43">
        <v>249</v>
      </c>
    </row>
    <row r="151" spans="1:4" ht="15">
      <c r="A151" s="47" t="s">
        <v>221</v>
      </c>
      <c r="B151" s="43">
        <v>44000</v>
      </c>
      <c r="C151" s="43">
        <v>2100</v>
      </c>
      <c r="D151" s="43">
        <v>159</v>
      </c>
    </row>
    <row r="152" spans="1:4" ht="15">
      <c r="A152" s="47" t="s">
        <v>222</v>
      </c>
      <c r="B152" s="43">
        <v>44000</v>
      </c>
      <c r="C152" s="43">
        <v>2700</v>
      </c>
      <c r="D152" s="43">
        <v>216</v>
      </c>
    </row>
    <row r="153" spans="1:4" ht="15">
      <c r="A153" s="47" t="s">
        <v>223</v>
      </c>
      <c r="B153" s="43">
        <v>48000</v>
      </c>
      <c r="C153" s="43">
        <v>2250</v>
      </c>
      <c r="D153" s="43">
        <v>174</v>
      </c>
    </row>
    <row r="154" spans="1:4" ht="15">
      <c r="A154" s="47" t="s">
        <v>224</v>
      </c>
      <c r="B154" s="43">
        <v>66000</v>
      </c>
      <c r="C154" s="43">
        <v>3800</v>
      </c>
      <c r="D154" s="43">
        <v>264</v>
      </c>
    </row>
    <row r="155" spans="1:4" ht="15">
      <c r="A155" s="47" t="s">
        <v>225</v>
      </c>
      <c r="B155" s="43">
        <v>56000</v>
      </c>
      <c r="C155" s="43">
        <v>3600</v>
      </c>
      <c r="D155" s="43">
        <v>162</v>
      </c>
    </row>
    <row r="156" spans="1:4" ht="15">
      <c r="A156" s="47" t="s">
        <v>226</v>
      </c>
      <c r="B156" s="43">
        <v>33000</v>
      </c>
      <c r="C156" s="43">
        <v>1850</v>
      </c>
      <c r="D156" s="43">
        <v>147</v>
      </c>
    </row>
    <row r="157" spans="1:4" ht="15">
      <c r="A157" s="47" t="s">
        <v>227</v>
      </c>
      <c r="B157" s="43">
        <v>66000</v>
      </c>
      <c r="C157" s="43">
        <v>3300</v>
      </c>
      <c r="D157" s="43">
        <v>219</v>
      </c>
    </row>
    <row r="158" spans="1:4" ht="15">
      <c r="A158" s="47" t="s">
        <v>228</v>
      </c>
      <c r="B158" s="43">
        <v>81000</v>
      </c>
      <c r="C158" s="43">
        <v>3750</v>
      </c>
      <c r="D158" s="43">
        <v>303</v>
      </c>
    </row>
    <row r="159" spans="1:4" ht="15">
      <c r="A159" s="47" t="s">
        <v>229</v>
      </c>
      <c r="B159" s="43">
        <v>57000</v>
      </c>
      <c r="C159" s="43">
        <v>2000</v>
      </c>
      <c r="D159" s="43">
        <v>206</v>
      </c>
    </row>
    <row r="162" spans="1:11" ht="12.75">
      <c r="A162" s="42" t="s">
        <v>230</v>
      </c>
      <c r="B162" s="10"/>
      <c r="C162" s="10"/>
      <c r="D162" s="10"/>
      <c r="E162" s="10"/>
      <c r="F162" s="10"/>
      <c r="G162" s="10"/>
      <c r="H162" s="10"/>
      <c r="I162" s="10"/>
      <c r="J162" s="10"/>
      <c r="K162" s="10"/>
    </row>
    <row r="163" spans="1:11" ht="15">
      <c r="A163" s="75" t="s">
        <v>181</v>
      </c>
      <c r="B163" s="43">
        <v>1997</v>
      </c>
      <c r="C163" s="43">
        <v>1998</v>
      </c>
      <c r="D163" s="43">
        <v>1999</v>
      </c>
      <c r="E163" s="43">
        <v>2000</v>
      </c>
      <c r="F163" s="43">
        <v>2001</v>
      </c>
      <c r="G163" s="43">
        <v>2002</v>
      </c>
      <c r="H163" s="43">
        <v>2003</v>
      </c>
      <c r="I163" s="43">
        <v>2004</v>
      </c>
      <c r="J163" s="43">
        <v>2005</v>
      </c>
      <c r="K163" s="43">
        <v>2006</v>
      </c>
    </row>
    <row r="164" spans="1:11" ht="15">
      <c r="A164" s="75" t="s">
        <v>231</v>
      </c>
      <c r="B164" s="43">
        <v>10.5</v>
      </c>
      <c r="C164" s="43">
        <v>11.5</v>
      </c>
      <c r="D164" s="43">
        <v>11.9</v>
      </c>
      <c r="E164" s="43">
        <v>13.6</v>
      </c>
      <c r="F164" s="43">
        <v>17.4</v>
      </c>
      <c r="G164" s="43">
        <v>19</v>
      </c>
      <c r="H164" s="43">
        <v>21.7</v>
      </c>
      <c r="I164" s="43">
        <v>28.2</v>
      </c>
      <c r="J164" s="43">
        <v>33</v>
      </c>
      <c r="K164" s="43">
        <v>32.5</v>
      </c>
    </row>
    <row r="165" spans="1:11" ht="15">
      <c r="A165" s="89" t="s">
        <v>232</v>
      </c>
      <c r="B165" s="43">
        <v>100</v>
      </c>
      <c r="C165" s="43">
        <v>108</v>
      </c>
      <c r="D165" s="43">
        <v>118</v>
      </c>
      <c r="E165" s="43">
        <v>125</v>
      </c>
      <c r="F165" s="43">
        <v>135</v>
      </c>
      <c r="G165" s="43">
        <v>143</v>
      </c>
      <c r="H165" s="43">
        <v>150</v>
      </c>
      <c r="I165" s="43">
        <v>155</v>
      </c>
      <c r="J165" s="43">
        <v>158</v>
      </c>
      <c r="K165" s="43">
        <v>159</v>
      </c>
    </row>
    <row r="166" spans="1:11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8" spans="1:12" ht="12.75">
      <c r="A168" s="104" t="s">
        <v>233</v>
      </c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4" ht="15">
      <c r="A169" s="89" t="s">
        <v>181</v>
      </c>
      <c r="B169" s="44">
        <v>1994</v>
      </c>
      <c r="C169" s="44">
        <v>1995</v>
      </c>
      <c r="D169" s="44">
        <v>1996</v>
      </c>
      <c r="E169" s="44">
        <v>1997</v>
      </c>
      <c r="F169" s="44">
        <v>1998</v>
      </c>
      <c r="G169" s="44">
        <v>1999</v>
      </c>
      <c r="H169" s="44">
        <v>2000</v>
      </c>
      <c r="I169" s="44">
        <v>2001</v>
      </c>
      <c r="J169" s="44">
        <v>2002</v>
      </c>
      <c r="K169" s="44">
        <v>2003</v>
      </c>
      <c r="L169" s="44">
        <v>2004</v>
      </c>
      <c r="M169" s="4"/>
      <c r="N169" s="4"/>
    </row>
    <row r="170" spans="1:14" ht="15">
      <c r="A170" s="89" t="s">
        <v>204</v>
      </c>
      <c r="B170" s="44">
        <v>218</v>
      </c>
      <c r="C170" s="44">
        <v>230</v>
      </c>
      <c r="D170" s="44">
        <v>248</v>
      </c>
      <c r="E170" s="44">
        <v>250</v>
      </c>
      <c r="F170" s="44">
        <v>282</v>
      </c>
      <c r="G170" s="44">
        <v>297</v>
      </c>
      <c r="H170" s="44">
        <v>288</v>
      </c>
      <c r="I170" s="44">
        <v>290</v>
      </c>
      <c r="J170" s="44">
        <v>320</v>
      </c>
      <c r="K170" s="44">
        <v>356</v>
      </c>
      <c r="L170" s="44">
        <v>371</v>
      </c>
      <c r="M170" s="4"/>
      <c r="N170" s="4"/>
    </row>
    <row r="171" spans="1:14" ht="15">
      <c r="A171" s="78" t="s">
        <v>234</v>
      </c>
      <c r="B171" s="44">
        <v>109</v>
      </c>
      <c r="C171" s="44">
        <v>120</v>
      </c>
      <c r="D171" s="44">
        <v>133</v>
      </c>
      <c r="E171" s="44">
        <v>140</v>
      </c>
      <c r="F171" s="44">
        <v>180</v>
      </c>
      <c r="G171" s="44">
        <v>199</v>
      </c>
      <c r="H171" s="44">
        <v>181</v>
      </c>
      <c r="I171" s="44">
        <v>198</v>
      </c>
      <c r="J171" s="44">
        <v>225</v>
      </c>
      <c r="K171" s="44">
        <v>255</v>
      </c>
      <c r="L171" s="44">
        <v>280</v>
      </c>
      <c r="M171" s="4"/>
      <c r="N171" s="4"/>
    </row>
    <row r="172" ht="12.75">
      <c r="A172" s="34"/>
    </row>
  </sheetData>
  <mergeCells count="5">
    <mergeCell ref="A131:B131"/>
    <mergeCell ref="D131:E131"/>
    <mergeCell ref="B132:B133"/>
    <mergeCell ref="C132:C133"/>
    <mergeCell ref="E132:E13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Klouwen</dc:creator>
  <cp:keywords/>
  <dc:description/>
  <cp:lastModifiedBy>sanne</cp:lastModifiedBy>
  <dcterms:created xsi:type="dcterms:W3CDTF">2007-12-20T12:43:53Z</dcterms:created>
  <dcterms:modified xsi:type="dcterms:W3CDTF">2008-01-21T13:51:45Z</dcterms:modified>
  <cp:category/>
  <cp:version/>
  <cp:contentType/>
  <cp:contentStatus/>
</cp:coreProperties>
</file>